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i\Desktop\"/>
    </mc:Choice>
  </mc:AlternateContent>
  <xr:revisionPtr revIDLastSave="0" documentId="13_ncr:1_{AAB7C8B9-5094-462A-AEAA-7D0E69912DA8}" xr6:coauthVersionLast="47" xr6:coauthVersionMax="47" xr10:uidLastSave="{00000000-0000-0000-0000-000000000000}"/>
  <bookViews>
    <workbookView xWindow="-108" yWindow="-108" windowWidth="23256" windowHeight="14016" xr2:uid="{609B328D-F2A9-4623-95EA-A2701698D1AB}"/>
  </bookViews>
  <sheets>
    <sheet name="会社のお金の流れ" sheetId="3" r:id="rId1"/>
    <sheet name="設例" sheetId="1" r:id="rId2"/>
  </sheets>
  <definedNames>
    <definedName name="_xlnm.Print_Area" localSheetId="0">会社のお金の流れ!$B:$J</definedName>
    <definedName name="_xlnm.Print_Area" localSheetId="1">設例!$B$1:$H$37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3" l="1"/>
  <c r="I10" i="3"/>
  <c r="I7" i="3"/>
  <c r="I6" i="3"/>
  <c r="I13" i="3"/>
  <c r="C9" i="3"/>
  <c r="D11" i="3" s="1"/>
  <c r="E11" i="3" s="1"/>
  <c r="D34" i="1"/>
  <c r="E34" i="1"/>
  <c r="C34" i="1"/>
  <c r="E19" i="1"/>
  <c r="E20" i="1" s="1"/>
  <c r="D19" i="1"/>
  <c r="D20" i="1" s="1"/>
  <c r="E15" i="1"/>
  <c r="D15" i="1"/>
  <c r="H6" i="1"/>
  <c r="G6" i="1"/>
  <c r="D6" i="1"/>
  <c r="C6" i="1"/>
  <c r="E36" i="1" l="1"/>
  <c r="E37" i="1" s="1"/>
  <c r="E22" i="1"/>
  <c r="E23" i="1" s="1"/>
  <c r="E17" i="1"/>
  <c r="E18" i="1" s="1"/>
  <c r="H8" i="1"/>
  <c r="H9" i="1" s="1"/>
  <c r="D36" i="1"/>
  <c r="D37" i="1" s="1"/>
  <c r="E24" i="1"/>
  <c r="D24" i="1"/>
  <c r="D8" i="1"/>
  <c r="D9" i="1" s="1"/>
  <c r="E26" i="1" l="1"/>
  <c r="E27" i="1" s="1"/>
  <c r="E28" i="1" s="1"/>
</calcChain>
</file>

<file path=xl/sharedStrings.xml><?xml version="1.0" encoding="utf-8"?>
<sst xmlns="http://schemas.openxmlformats.org/spreadsheetml/2006/main" count="99" uniqueCount="68">
  <si>
    <t>区分</t>
  </si>
  <si>
    <t>2021/3期</t>
  </si>
  <si>
    <t>2022/3期</t>
  </si>
  <si>
    <t>売上債権要因</t>
  </si>
  <si>
    <t>売上債権</t>
  </si>
  <si>
    <t>売上債権回転期間</t>
  </si>
  <si>
    <t>60日で回収</t>
  </si>
  <si>
    <t>売上債権増加</t>
  </si>
  <si>
    <t>現預金減少</t>
  </si>
  <si>
    <t>仕入</t>
  </si>
  <si>
    <t>60日で支払</t>
  </si>
  <si>
    <t>現預金増加</t>
  </si>
  <si>
    <t>在庫要因</t>
  </si>
  <si>
    <t>在庫</t>
  </si>
  <si>
    <t>在庫回転期間</t>
  </si>
  <si>
    <t>30日分保有</t>
  </si>
  <si>
    <t>在庫増加</t>
  </si>
  <si>
    <t>2020/3期</t>
  </si>
  <si>
    <t>売上債権増減</t>
  </si>
  <si>
    <t>現預金増減</t>
  </si>
  <si>
    <t>項目</t>
  </si>
  <si>
    <t>金額</t>
  </si>
  <si>
    <t>補足</t>
  </si>
  <si>
    <t>営業CF</t>
  </si>
  <si>
    <t>営業CFがプラス</t>
  </si>
  <si>
    <t>投資CF</t>
  </si>
  <si>
    <t>営業CFの範囲内で投資</t>
  </si>
  <si>
    <t>財務CF</t>
  </si>
  <si>
    <t>FCF（＝営業CF＋投資CF）の範囲内で返済</t>
  </si>
  <si>
    <t>CF合計</t>
  </si>
  <si>
    <t>年間収支がプラス（お金が減っていない）</t>
  </si>
  <si>
    <t>期初現預金</t>
  </si>
  <si>
    <t>期末現預金</t>
  </si>
  <si>
    <t>年間収支（＝CF合計）</t>
  </si>
  <si>
    <t>売</t>
  </si>
  <si>
    <t>上</t>
  </si>
  <si>
    <t>高</t>
  </si>
  <si>
    <t>変動費</t>
  </si>
  <si>
    <t>粗</t>
  </si>
  <si>
    <t>利</t>
  </si>
  <si>
    <t>固</t>
  </si>
  <si>
    <t>定</t>
  </si>
  <si>
    <t>費</t>
  </si>
  <si>
    <t>設備 50</t>
  </si>
  <si>
    <t>返済 40</t>
  </si>
  <si>
    <t>繰越金10</t>
  </si>
  <si>
    <t>← 変動損益計算書 →</t>
  </si>
  <si>
    <t>← CF計算書 →</t>
  </si>
  <si>
    <t>※キャッシュフロー計算書</t>
  </si>
  <si>
    <t>※ 経営安定している会社のお金の流れ</t>
    <phoneticPr fontId="2"/>
  </si>
  <si>
    <t>【売上一定の場合】</t>
  </si>
  <si>
    <t>売上金額</t>
  </si>
  <si>
    <t>【売上増加の場合】</t>
  </si>
  <si>
    <t>利益</t>
    <phoneticPr fontId="2"/>
  </si>
  <si>
    <t>↓減価償却費</t>
    <phoneticPr fontId="2"/>
  </si>
  <si>
    <t>備考</t>
  </si>
  <si>
    <t>–</t>
  </si>
  <si>
    <t>仕入債務要因</t>
  </si>
  <si>
    <t>仕入債務</t>
  </si>
  <si>
    <t>仕入債務回転期間</t>
  </si>
  <si>
    <t>仕入債務増加</t>
  </si>
  <si>
    <t>現預金増減 合計</t>
  </si>
  <si>
    <t>■ 売上減少局面では？</t>
    <phoneticPr fontId="2"/>
  </si>
  <si>
    <t>■ 増加運転資金とは？</t>
    <phoneticPr fontId="2"/>
  </si>
  <si>
    <t>■ 会社のお金の流れ＝キャッシュフローの基本構造は？</t>
    <phoneticPr fontId="2"/>
  </si>
  <si>
    <t>■ 売上が増えると売掛金が増える。売掛金が増えるとお金が減る。</t>
    <phoneticPr fontId="2"/>
  </si>
  <si>
    <t>　当期純利益</t>
    <rPh sb="1" eb="3">
      <t>トウキ</t>
    </rPh>
    <rPh sb="3" eb="6">
      <t>ジュンリエキ</t>
    </rPh>
    <phoneticPr fontId="2"/>
  </si>
  <si>
    <t>　減価償却費</t>
    <rPh sb="1" eb="6">
      <t>ゲンカショウキャクヒ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</si>
</sst>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日&quot;"/>
    <numFmt numFmtId="177" formatCode="#,##0;&quot;△ &quot;#,##0"/>
  </numFmts>
  <fonts count="9" x14ac:knownFonts="1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0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0"/>
      <color rgb="FF333333"/>
      <name val="BIZ UDPゴシック"/>
      <family val="3"/>
      <charset val="128"/>
    </font>
    <font>
      <sz val="10"/>
      <color rgb="FF333333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0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5F5F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7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vertical="center"/>
    </xf>
    <xf numFmtId="38" fontId="4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vertical="center" shrinkToFit="1"/>
    </xf>
    <xf numFmtId="177" fontId="3" fillId="0" borderId="1" xfId="1" applyNumberFormat="1" applyFont="1" applyFill="1" applyBorder="1" applyAlignment="1">
      <alignment horizontal="right" vertical="center"/>
    </xf>
    <xf numFmtId="177" fontId="3" fillId="3" borderId="1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shrinkToFit="1"/>
    </xf>
    <xf numFmtId="0" fontId="6" fillId="0" borderId="0" xfId="0" applyFont="1">
      <alignment vertical="center"/>
    </xf>
    <xf numFmtId="0" fontId="5" fillId="6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shrinkToFit="1"/>
    </xf>
    <xf numFmtId="0" fontId="6" fillId="6" borderId="1" xfId="0" applyFont="1" applyFill="1" applyBorder="1" applyAlignment="1">
      <alignment vertical="center" shrinkToFit="1"/>
    </xf>
    <xf numFmtId="3" fontId="6" fillId="2" borderId="1" xfId="0" applyNumberFormat="1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right" vertical="center" shrinkToFit="1"/>
    </xf>
    <xf numFmtId="0" fontId="6" fillId="6" borderId="1" xfId="0" applyFont="1" applyFill="1" applyBorder="1" applyAlignment="1">
      <alignment horizontal="right" vertical="center" shrinkToFit="1"/>
    </xf>
    <xf numFmtId="3" fontId="6" fillId="6" borderId="1" xfId="0" applyNumberFormat="1" applyFont="1" applyFill="1" applyBorder="1" applyAlignment="1">
      <alignment horizontal="right" vertical="center" shrinkToFit="1"/>
    </xf>
    <xf numFmtId="0" fontId="5" fillId="3" borderId="1" xfId="0" applyFont="1" applyFill="1" applyBorder="1" applyAlignment="1">
      <alignment horizontal="center" vertical="center" shrinkToFit="1"/>
    </xf>
    <xf numFmtId="176" fontId="3" fillId="2" borderId="1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vertical="center" shrinkToFit="1"/>
    </xf>
    <xf numFmtId="3" fontId="4" fillId="2" borderId="1" xfId="0" applyNumberFormat="1" applyFont="1" applyFill="1" applyBorder="1" applyAlignment="1">
      <alignment vertical="center" shrinkToFit="1"/>
    </xf>
    <xf numFmtId="38" fontId="4" fillId="2" borderId="1" xfId="1" applyFont="1" applyFill="1" applyBorder="1" applyAlignment="1">
      <alignment vertical="center" shrinkToFit="1"/>
    </xf>
    <xf numFmtId="38" fontId="8" fillId="6" borderId="1" xfId="1" applyFont="1" applyFill="1" applyBorder="1" applyAlignment="1">
      <alignment horizontal="right" vertical="center" wrapText="1"/>
    </xf>
    <xf numFmtId="38" fontId="4" fillId="6" borderId="1" xfId="1" applyFont="1" applyFill="1" applyBorder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77" fontId="3" fillId="0" borderId="11" xfId="1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2DE32-C261-4AB8-9965-53D30FE6A1B4}">
  <dimension ref="B1:J14"/>
  <sheetViews>
    <sheetView tabSelected="1" workbookViewId="0">
      <selection activeCell="L15" sqref="L15"/>
    </sheetView>
  </sheetViews>
  <sheetFormatPr defaultColWidth="9.453125" defaultRowHeight="19.95" customHeight="1" x14ac:dyDescent="0.5"/>
  <cols>
    <col min="1" max="1" width="1.6328125" style="2" customWidth="1"/>
    <col min="2" max="5" width="6.6328125" style="2" customWidth="1"/>
    <col min="6" max="6" width="9.6328125" style="2" customWidth="1"/>
    <col min="7" max="7" width="1.6328125" style="2" customWidth="1"/>
    <col min="8" max="9" width="9.6328125" style="2" customWidth="1"/>
    <col min="10" max="10" width="32.6328125" style="2" customWidth="1"/>
    <col min="11" max="16384" width="9.453125" style="2"/>
  </cols>
  <sheetData>
    <row r="1" spans="2:10" ht="19.95" customHeight="1" x14ac:dyDescent="0.5">
      <c r="B1" s="27" t="s">
        <v>64</v>
      </c>
    </row>
    <row r="2" spans="2:10" ht="19.95" customHeight="1" x14ac:dyDescent="0.5">
      <c r="E2" s="15"/>
      <c r="F2" s="15"/>
      <c r="H2" s="15"/>
      <c r="I2" s="15"/>
      <c r="J2" s="15"/>
    </row>
    <row r="3" spans="2:10" ht="19.95" customHeight="1" x14ac:dyDescent="0.5">
      <c r="B3" s="27" t="s">
        <v>49</v>
      </c>
      <c r="E3" s="15"/>
      <c r="F3" s="15"/>
      <c r="H3" s="18" t="s">
        <v>48</v>
      </c>
      <c r="I3" s="18"/>
      <c r="J3" s="18"/>
    </row>
    <row r="4" spans="2:10" ht="19.95" customHeight="1" x14ac:dyDescent="0.5">
      <c r="B4" s="3" t="s">
        <v>34</v>
      </c>
      <c r="C4" s="7" t="s">
        <v>37</v>
      </c>
      <c r="D4" s="8">
        <v>400</v>
      </c>
      <c r="F4" s="16"/>
      <c r="H4" s="24" t="s">
        <v>20</v>
      </c>
      <c r="I4" s="24" t="s">
        <v>21</v>
      </c>
      <c r="J4" s="24" t="s">
        <v>22</v>
      </c>
    </row>
    <row r="5" spans="2:10" ht="19.95" customHeight="1" x14ac:dyDescent="0.5">
      <c r="B5" s="4" t="s">
        <v>35</v>
      </c>
      <c r="C5" s="9"/>
      <c r="D5" s="10"/>
      <c r="E5" s="16"/>
      <c r="F5" s="16"/>
      <c r="H5" s="58" t="s">
        <v>23</v>
      </c>
      <c r="I5" s="59">
        <f>SUM(I6,I7)</f>
        <v>100</v>
      </c>
      <c r="J5" s="58" t="s">
        <v>24</v>
      </c>
    </row>
    <row r="6" spans="2:10" ht="19.95" customHeight="1" x14ac:dyDescent="0.5">
      <c r="B6" s="4" t="s">
        <v>36</v>
      </c>
      <c r="C6" s="3" t="s">
        <v>38</v>
      </c>
      <c r="D6" s="11" t="s">
        <v>40</v>
      </c>
      <c r="E6" s="16"/>
      <c r="F6" s="16"/>
      <c r="H6" s="60" t="s">
        <v>66</v>
      </c>
      <c r="I6" s="61">
        <f>D11</f>
        <v>90</v>
      </c>
      <c r="J6" s="60"/>
    </row>
    <row r="7" spans="2:10" ht="19.95" customHeight="1" x14ac:dyDescent="0.5">
      <c r="B7" s="4"/>
      <c r="C7" s="4" t="s">
        <v>39</v>
      </c>
      <c r="D7" s="12" t="s">
        <v>41</v>
      </c>
      <c r="E7" s="16"/>
      <c r="F7" s="16"/>
      <c r="H7" s="62" t="s">
        <v>67</v>
      </c>
      <c r="I7" s="62">
        <f>F9</f>
        <v>10</v>
      </c>
      <c r="J7" s="62"/>
    </row>
    <row r="8" spans="2:10" ht="19.95" customHeight="1" x14ac:dyDescent="0.5">
      <c r="B8" s="5">
        <v>1000</v>
      </c>
      <c r="C8" s="4"/>
      <c r="D8" s="12" t="s">
        <v>42</v>
      </c>
      <c r="E8" s="16"/>
      <c r="F8" s="16"/>
      <c r="H8" s="25" t="s">
        <v>25</v>
      </c>
      <c r="I8" s="35">
        <v>-50</v>
      </c>
      <c r="J8" s="25" t="s">
        <v>26</v>
      </c>
    </row>
    <row r="9" spans="2:10" ht="19.95" customHeight="1" x14ac:dyDescent="0.5">
      <c r="B9" s="4"/>
      <c r="C9" s="5">
        <f>B8-D4</f>
        <v>600</v>
      </c>
      <c r="D9" s="13">
        <v>510</v>
      </c>
      <c r="E9" s="37" t="s">
        <v>54</v>
      </c>
      <c r="F9" s="16">
        <v>10</v>
      </c>
      <c r="H9" s="25" t="s">
        <v>27</v>
      </c>
      <c r="I9" s="35">
        <v>-40</v>
      </c>
      <c r="J9" s="25" t="s">
        <v>28</v>
      </c>
    </row>
    <row r="10" spans="2:10" ht="19.95" customHeight="1" x14ac:dyDescent="0.5">
      <c r="B10" s="4"/>
      <c r="C10" s="4"/>
      <c r="D10" s="3" t="s">
        <v>53</v>
      </c>
      <c r="E10" s="3" t="s">
        <v>23</v>
      </c>
      <c r="F10" s="14" t="s">
        <v>43</v>
      </c>
      <c r="H10" s="26" t="s">
        <v>29</v>
      </c>
      <c r="I10" s="36">
        <f>SUM(I5,I8,I9)</f>
        <v>10</v>
      </c>
      <c r="J10" s="26" t="s">
        <v>30</v>
      </c>
    </row>
    <row r="11" spans="2:10" ht="19.95" customHeight="1" x14ac:dyDescent="0.5">
      <c r="B11" s="4"/>
      <c r="C11" s="4"/>
      <c r="D11" s="5">
        <f>C9-D9</f>
        <v>90</v>
      </c>
      <c r="E11" s="5">
        <f>D11+F9</f>
        <v>100</v>
      </c>
      <c r="F11" s="14" t="s">
        <v>44</v>
      </c>
      <c r="H11" s="25" t="s">
        <v>31</v>
      </c>
      <c r="I11" s="35">
        <v>200</v>
      </c>
      <c r="J11" s="25"/>
    </row>
    <row r="12" spans="2:10" ht="19.95" customHeight="1" x14ac:dyDescent="0.5">
      <c r="B12" s="6"/>
      <c r="C12" s="6"/>
      <c r="D12" s="6"/>
      <c r="E12" s="6"/>
      <c r="F12" s="57" t="s">
        <v>45</v>
      </c>
      <c r="H12" s="25" t="s">
        <v>32</v>
      </c>
      <c r="I12" s="35">
        <v>210</v>
      </c>
      <c r="J12" s="25"/>
    </row>
    <row r="13" spans="2:10" ht="19.95" customHeight="1" x14ac:dyDescent="0.5">
      <c r="B13" s="21" t="s">
        <v>46</v>
      </c>
      <c r="C13" s="19"/>
      <c r="D13" s="20"/>
      <c r="E13" s="22" t="s">
        <v>47</v>
      </c>
      <c r="F13" s="23"/>
      <c r="G13" s="15"/>
      <c r="H13" s="26" t="s">
        <v>19</v>
      </c>
      <c r="I13" s="36">
        <f>I12-I11</f>
        <v>10</v>
      </c>
      <c r="J13" s="26" t="s">
        <v>33</v>
      </c>
    </row>
    <row r="14" spans="2:10" ht="19.95" customHeight="1" x14ac:dyDescent="0.5">
      <c r="B14" s="15"/>
      <c r="C14" s="15"/>
      <c r="D14" s="15"/>
      <c r="E14" s="15"/>
      <c r="F14" s="15"/>
      <c r="G14" s="17"/>
      <c r="H14" s="17"/>
      <c r="I14" s="17"/>
      <c r="J14" s="15"/>
    </row>
  </sheetData>
  <phoneticPr fontId="2"/>
  <printOptions horizontalCentered="1"/>
  <pageMargins left="0.19685039370078741" right="0.19685039370078741" top="0.78740157480314965" bottom="0.1968503937007874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0922C-D3D4-4D3F-9AD3-7CB7ABB20441}">
  <dimension ref="B1:H38"/>
  <sheetViews>
    <sheetView zoomScale="75" zoomScaleNormal="75" workbookViewId="0">
      <selection activeCell="N20" sqref="N20"/>
    </sheetView>
  </sheetViews>
  <sheetFormatPr defaultColWidth="9.453125" defaultRowHeight="16.05" customHeight="1" x14ac:dyDescent="0.5"/>
  <cols>
    <col min="1" max="1" width="1.6328125" style="2" customWidth="1"/>
    <col min="2" max="8" width="10.6328125" style="2" customWidth="1"/>
    <col min="9" max="16384" width="9.453125" style="2"/>
  </cols>
  <sheetData>
    <row r="1" spans="2:8" ht="16.05" customHeight="1" x14ac:dyDescent="0.5">
      <c r="B1" s="27" t="s">
        <v>65</v>
      </c>
      <c r="H1" s="15"/>
    </row>
    <row r="2" spans="2:8" ht="4.05" customHeight="1" x14ac:dyDescent="0.5">
      <c r="B2" s="29"/>
      <c r="C2" s="15"/>
      <c r="D2" s="15"/>
      <c r="E2" s="15"/>
      <c r="F2" s="15"/>
      <c r="G2" s="15"/>
      <c r="H2" s="15"/>
    </row>
    <row r="3" spans="2:8" ht="19.2" customHeight="1" x14ac:dyDescent="0.5">
      <c r="B3" s="18" t="s">
        <v>50</v>
      </c>
      <c r="C3" s="18"/>
      <c r="D3" s="18"/>
      <c r="F3" s="18" t="s">
        <v>52</v>
      </c>
      <c r="G3" s="18"/>
      <c r="H3" s="15"/>
    </row>
    <row r="4" spans="2:8" ht="16.05" customHeight="1" x14ac:dyDescent="0.5">
      <c r="B4" s="30" t="s">
        <v>20</v>
      </c>
      <c r="C4" s="30" t="s">
        <v>1</v>
      </c>
      <c r="D4" s="30" t="s">
        <v>2</v>
      </c>
      <c r="E4" s="17"/>
      <c r="F4" s="30" t="s">
        <v>20</v>
      </c>
      <c r="G4" s="30" t="s">
        <v>1</v>
      </c>
      <c r="H4" s="30" t="s">
        <v>2</v>
      </c>
    </row>
    <row r="5" spans="2:8" ht="16.05" customHeight="1" x14ac:dyDescent="0.5">
      <c r="B5" s="33" t="s">
        <v>51</v>
      </c>
      <c r="C5" s="31">
        <v>360000</v>
      </c>
      <c r="D5" s="31">
        <v>360000</v>
      </c>
      <c r="E5" s="17"/>
      <c r="F5" s="33" t="s">
        <v>51</v>
      </c>
      <c r="G5" s="31">
        <v>360000</v>
      </c>
      <c r="H5" s="31">
        <v>720000</v>
      </c>
    </row>
    <row r="6" spans="2:8" ht="16.05" customHeight="1" x14ac:dyDescent="0.5">
      <c r="B6" s="34" t="s">
        <v>4</v>
      </c>
      <c r="C6" s="31">
        <f>C5/12*2</f>
        <v>60000</v>
      </c>
      <c r="D6" s="31">
        <f>D5/12*2</f>
        <v>60000</v>
      </c>
      <c r="E6" s="17"/>
      <c r="F6" s="34" t="s">
        <v>4</v>
      </c>
      <c r="G6" s="31">
        <f>G5/12*2</f>
        <v>60000</v>
      </c>
      <c r="H6" s="31">
        <f>H5/12*2</f>
        <v>120000</v>
      </c>
    </row>
    <row r="7" spans="2:8" ht="16.05" customHeight="1" x14ac:dyDescent="0.5">
      <c r="B7" s="34" t="s">
        <v>5</v>
      </c>
      <c r="C7" s="47">
        <v>60</v>
      </c>
      <c r="D7" s="47">
        <v>60</v>
      </c>
      <c r="E7" s="17"/>
      <c r="F7" s="34" t="s">
        <v>5</v>
      </c>
      <c r="G7" s="47">
        <v>60</v>
      </c>
      <c r="H7" s="47">
        <v>60</v>
      </c>
    </row>
    <row r="8" spans="2:8" ht="16.05" customHeight="1" x14ac:dyDescent="0.5">
      <c r="B8" s="33" t="s">
        <v>18</v>
      </c>
      <c r="C8" s="31">
        <v>0</v>
      </c>
      <c r="D8" s="31">
        <f>D6-C6</f>
        <v>0</v>
      </c>
      <c r="E8" s="17"/>
      <c r="F8" s="33" t="s">
        <v>18</v>
      </c>
      <c r="G8" s="31">
        <v>0</v>
      </c>
      <c r="H8" s="31">
        <f>H6-G6</f>
        <v>60000</v>
      </c>
    </row>
    <row r="9" spans="2:8" ht="16.05" customHeight="1" x14ac:dyDescent="0.5">
      <c r="B9" s="33" t="s">
        <v>19</v>
      </c>
      <c r="C9" s="31">
        <v>0</v>
      </c>
      <c r="D9" s="32">
        <f>D8*-1</f>
        <v>0</v>
      </c>
      <c r="E9" s="17"/>
      <c r="F9" s="33" t="s">
        <v>19</v>
      </c>
      <c r="G9" s="31">
        <v>0</v>
      </c>
      <c r="H9" s="32">
        <f>H8*-1</f>
        <v>-60000</v>
      </c>
    </row>
    <row r="10" spans="2:8" ht="16.05" customHeight="1" x14ac:dyDescent="0.5">
      <c r="B10" s="17"/>
      <c r="C10" s="17"/>
      <c r="D10" s="17"/>
      <c r="E10" s="17"/>
      <c r="F10" s="17"/>
      <c r="G10" s="17"/>
      <c r="H10" s="15"/>
    </row>
    <row r="11" spans="2:8" ht="16.05" customHeight="1" x14ac:dyDescent="0.5">
      <c r="B11" s="53" t="s">
        <v>63</v>
      </c>
      <c r="C11" s="1"/>
      <c r="D11" s="1"/>
      <c r="E11" s="1"/>
      <c r="F11" s="1"/>
      <c r="G11" s="15"/>
      <c r="H11" s="15"/>
    </row>
    <row r="12" spans="2:8" ht="4.05" customHeight="1" x14ac:dyDescent="0.5">
      <c r="B12" s="38"/>
      <c r="C12" s="1"/>
      <c r="D12" s="1"/>
      <c r="E12" s="1"/>
      <c r="F12" s="1"/>
      <c r="G12" s="15"/>
      <c r="H12" s="15"/>
    </row>
    <row r="13" spans="2:8" ht="16.05" customHeight="1" x14ac:dyDescent="0.5">
      <c r="B13" s="46" t="s">
        <v>0</v>
      </c>
      <c r="C13" s="46" t="s">
        <v>20</v>
      </c>
      <c r="D13" s="46" t="s">
        <v>1</v>
      </c>
      <c r="E13" s="46" t="s">
        <v>2</v>
      </c>
      <c r="F13" s="46" t="s">
        <v>55</v>
      </c>
    </row>
    <row r="14" spans="2:8" ht="16.05" customHeight="1" x14ac:dyDescent="0.5">
      <c r="B14" s="55" t="s">
        <v>3</v>
      </c>
      <c r="C14" s="40" t="s">
        <v>51</v>
      </c>
      <c r="D14" s="42">
        <v>360000</v>
      </c>
      <c r="E14" s="42">
        <v>720000</v>
      </c>
      <c r="F14" s="40"/>
    </row>
    <row r="15" spans="2:8" ht="16.05" customHeight="1" x14ac:dyDescent="0.5">
      <c r="B15" s="55"/>
      <c r="C15" s="40" t="s">
        <v>4</v>
      </c>
      <c r="D15" s="42">
        <f>D14/12*2</f>
        <v>60000</v>
      </c>
      <c r="E15" s="42">
        <f>E14/12*2</f>
        <v>120000</v>
      </c>
      <c r="F15" s="40"/>
    </row>
    <row r="16" spans="2:8" ht="16.05" customHeight="1" x14ac:dyDescent="0.5">
      <c r="B16" s="55"/>
      <c r="C16" s="40" t="s">
        <v>5</v>
      </c>
      <c r="D16" s="47">
        <v>60</v>
      </c>
      <c r="E16" s="47">
        <v>60</v>
      </c>
      <c r="F16" s="40" t="s">
        <v>6</v>
      </c>
    </row>
    <row r="17" spans="2:6" ht="16.05" customHeight="1" x14ac:dyDescent="0.5">
      <c r="B17" s="55"/>
      <c r="C17" s="40" t="s">
        <v>7</v>
      </c>
      <c r="D17" s="43" t="s">
        <v>56</v>
      </c>
      <c r="E17" s="42">
        <f>E15-D15</f>
        <v>60000</v>
      </c>
      <c r="F17" s="40"/>
    </row>
    <row r="18" spans="2:6" ht="16.05" customHeight="1" x14ac:dyDescent="0.5">
      <c r="B18" s="55"/>
      <c r="C18" s="41" t="s">
        <v>8</v>
      </c>
      <c r="D18" s="44" t="s">
        <v>56</v>
      </c>
      <c r="E18" s="52">
        <f>E17*-1</f>
        <v>-60000</v>
      </c>
      <c r="F18" s="41"/>
    </row>
    <row r="19" spans="2:6" ht="16.05" customHeight="1" x14ac:dyDescent="0.5">
      <c r="B19" s="55" t="s">
        <v>57</v>
      </c>
      <c r="C19" s="40" t="s">
        <v>9</v>
      </c>
      <c r="D19" s="42">
        <f>D14*50%</f>
        <v>180000</v>
      </c>
      <c r="E19" s="42">
        <f>E14*50%</f>
        <v>360000</v>
      </c>
      <c r="F19" s="40"/>
    </row>
    <row r="20" spans="2:6" ht="16.05" customHeight="1" x14ac:dyDescent="0.5">
      <c r="B20" s="55"/>
      <c r="C20" s="40" t="s">
        <v>58</v>
      </c>
      <c r="D20" s="42">
        <f>D19/12*2</f>
        <v>30000</v>
      </c>
      <c r="E20" s="42">
        <f>E19/12*2</f>
        <v>60000</v>
      </c>
      <c r="F20" s="40"/>
    </row>
    <row r="21" spans="2:6" ht="16.05" customHeight="1" x14ac:dyDescent="0.5">
      <c r="B21" s="55"/>
      <c r="C21" s="40" t="s">
        <v>59</v>
      </c>
      <c r="D21" s="47">
        <v>60</v>
      </c>
      <c r="E21" s="47">
        <v>60</v>
      </c>
      <c r="F21" s="40" t="s">
        <v>10</v>
      </c>
    </row>
    <row r="22" spans="2:6" ht="16.05" customHeight="1" x14ac:dyDescent="0.5">
      <c r="B22" s="55"/>
      <c r="C22" s="40" t="s">
        <v>60</v>
      </c>
      <c r="D22" s="43" t="s">
        <v>56</v>
      </c>
      <c r="E22" s="42">
        <f>E20-D20</f>
        <v>30000</v>
      </c>
      <c r="F22" s="40"/>
    </row>
    <row r="23" spans="2:6" ht="16.05" customHeight="1" x14ac:dyDescent="0.5">
      <c r="B23" s="55"/>
      <c r="C23" s="41" t="s">
        <v>11</v>
      </c>
      <c r="D23" s="44" t="s">
        <v>56</v>
      </c>
      <c r="E23" s="45">
        <f>E22</f>
        <v>30000</v>
      </c>
      <c r="F23" s="41"/>
    </row>
    <row r="24" spans="2:6" ht="16.05" customHeight="1" x14ac:dyDescent="0.5">
      <c r="B24" s="55" t="s">
        <v>12</v>
      </c>
      <c r="C24" s="40" t="s">
        <v>13</v>
      </c>
      <c r="D24" s="42">
        <f>D19/12</f>
        <v>15000</v>
      </c>
      <c r="E24" s="42">
        <f>E19/12</f>
        <v>30000</v>
      </c>
      <c r="F24" s="40"/>
    </row>
    <row r="25" spans="2:6" ht="16.05" customHeight="1" x14ac:dyDescent="0.5">
      <c r="B25" s="55"/>
      <c r="C25" s="40" t="s">
        <v>14</v>
      </c>
      <c r="D25" s="47">
        <v>30</v>
      </c>
      <c r="E25" s="47">
        <v>30</v>
      </c>
      <c r="F25" s="40" t="s">
        <v>15</v>
      </c>
    </row>
    <row r="26" spans="2:6" ht="16.05" customHeight="1" x14ac:dyDescent="0.5">
      <c r="B26" s="55"/>
      <c r="C26" s="40" t="s">
        <v>16</v>
      </c>
      <c r="D26" s="43" t="s">
        <v>56</v>
      </c>
      <c r="E26" s="42">
        <f>E24-D24</f>
        <v>15000</v>
      </c>
      <c r="F26" s="40"/>
    </row>
    <row r="27" spans="2:6" ht="16.05" customHeight="1" x14ac:dyDescent="0.5">
      <c r="B27" s="55"/>
      <c r="C27" s="41" t="s">
        <v>8</v>
      </c>
      <c r="D27" s="44" t="s">
        <v>56</v>
      </c>
      <c r="E27" s="52">
        <f>E26*-1</f>
        <v>-15000</v>
      </c>
      <c r="F27" s="41"/>
    </row>
    <row r="28" spans="2:6" ht="17.399999999999999" customHeight="1" x14ac:dyDescent="0.5">
      <c r="B28" s="56" t="s">
        <v>61</v>
      </c>
      <c r="C28" s="56"/>
      <c r="D28" s="56"/>
      <c r="E28" s="51">
        <f>SUM(E18,E23,E27)</f>
        <v>-45000</v>
      </c>
      <c r="F28" s="39"/>
    </row>
    <row r="29" spans="2:6" ht="16.05" customHeight="1" x14ac:dyDescent="0.5">
      <c r="B29" s="1"/>
      <c r="C29" s="1"/>
      <c r="D29" s="1"/>
      <c r="E29" s="1"/>
      <c r="F29" s="1"/>
    </row>
    <row r="30" spans="2:6" ht="16.05" customHeight="1" x14ac:dyDescent="0.5">
      <c r="B30" s="54" t="s">
        <v>62</v>
      </c>
      <c r="C30" s="1"/>
      <c r="D30" s="1"/>
      <c r="E30" s="1"/>
      <c r="F30" s="1"/>
    </row>
    <row r="31" spans="2:6" ht="4.05" customHeight="1" x14ac:dyDescent="0.5">
      <c r="B31" s="28"/>
      <c r="C31" s="1"/>
      <c r="D31" s="1"/>
      <c r="E31" s="1"/>
      <c r="F31" s="1"/>
    </row>
    <row r="32" spans="2:6" ht="16.05" customHeight="1" x14ac:dyDescent="0.5">
      <c r="B32" s="46" t="s">
        <v>20</v>
      </c>
      <c r="C32" s="46" t="s">
        <v>17</v>
      </c>
      <c r="D32" s="46" t="s">
        <v>1</v>
      </c>
      <c r="E32" s="46" t="s">
        <v>2</v>
      </c>
      <c r="F32" s="1"/>
    </row>
    <row r="33" spans="2:6" ht="16.05" customHeight="1" x14ac:dyDescent="0.5">
      <c r="B33" s="40" t="s">
        <v>51</v>
      </c>
      <c r="C33" s="48">
        <v>360000</v>
      </c>
      <c r="D33" s="48">
        <v>180000</v>
      </c>
      <c r="E33" s="48">
        <v>360000</v>
      </c>
      <c r="F33" s="1"/>
    </row>
    <row r="34" spans="2:6" ht="16.05" customHeight="1" x14ac:dyDescent="0.5">
      <c r="B34" s="40" t="s">
        <v>4</v>
      </c>
      <c r="C34" s="48">
        <f>C33/12*2</f>
        <v>60000</v>
      </c>
      <c r="D34" s="48">
        <f t="shared" ref="D34:E34" si="0">D33/12*2</f>
        <v>30000</v>
      </c>
      <c r="E34" s="48">
        <f t="shared" si="0"/>
        <v>60000</v>
      </c>
      <c r="F34" s="1"/>
    </row>
    <row r="35" spans="2:6" ht="16.05" customHeight="1" x14ac:dyDescent="0.5">
      <c r="B35" s="40" t="s">
        <v>5</v>
      </c>
      <c r="C35" s="47">
        <v>60</v>
      </c>
      <c r="D35" s="47">
        <v>60</v>
      </c>
      <c r="E35" s="47">
        <v>60</v>
      </c>
      <c r="F35" s="1"/>
    </row>
    <row r="36" spans="2:6" ht="16.05" customHeight="1" x14ac:dyDescent="0.5">
      <c r="B36" s="40" t="s">
        <v>18</v>
      </c>
      <c r="C36" s="40">
        <v>0</v>
      </c>
      <c r="D36" s="50">
        <f>D34-C34</f>
        <v>-30000</v>
      </c>
      <c r="E36" s="49">
        <f>E34-D34</f>
        <v>30000</v>
      </c>
      <c r="F36" s="1"/>
    </row>
    <row r="37" spans="2:6" ht="16.05" customHeight="1" x14ac:dyDescent="0.5">
      <c r="B37" s="40" t="s">
        <v>19</v>
      </c>
      <c r="C37" s="40">
        <v>0</v>
      </c>
      <c r="D37" s="48">
        <f>D36*-1</f>
        <v>30000</v>
      </c>
      <c r="E37" s="50">
        <f>E36*-1</f>
        <v>-30000</v>
      </c>
      <c r="F37" s="1"/>
    </row>
    <row r="38" spans="2:6" ht="16.05" customHeight="1" x14ac:dyDescent="0.5">
      <c r="B38" s="1"/>
      <c r="C38" s="1"/>
      <c r="D38" s="1"/>
      <c r="E38" s="1"/>
      <c r="F38" s="1"/>
    </row>
  </sheetData>
  <mergeCells count="4">
    <mergeCell ref="B24:B27"/>
    <mergeCell ref="B28:D28"/>
    <mergeCell ref="B14:B18"/>
    <mergeCell ref="B19:B23"/>
  </mergeCells>
  <phoneticPr fontId="2"/>
  <printOptions horizontalCentered="1"/>
  <pageMargins left="0.19685039370078741" right="0.19685039370078741" top="0.78740157480314965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会社のお金の流れ</vt:lpstr>
      <vt:lpstr>設例</vt:lpstr>
      <vt:lpstr>会社のお金の流れ!Print_Area</vt:lpstr>
      <vt:lpstr>設例!Print_Area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増加運転資金設例</dc:title>
  <dc:creator>OFFICE AIR</dc:creator>
  <cp:lastModifiedBy>片山祐姫</cp:lastModifiedBy>
  <cp:lastPrinted>2022-08-06T06:39:37Z</cp:lastPrinted>
  <dcterms:created xsi:type="dcterms:W3CDTF">2022-08-06T04:08:25Z</dcterms:created>
  <dcterms:modified xsi:type="dcterms:W3CDTF">2022-08-06T06:39:59Z</dcterms:modified>
</cp:coreProperties>
</file>