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ocuments\★★COMPANY\〇井上電機商事\"/>
    </mc:Choice>
  </mc:AlternateContent>
  <xr:revisionPtr revIDLastSave="0" documentId="13_ncr:1_{F0942157-3E63-4BBF-BF04-20EBF9021B5A}" xr6:coauthVersionLast="45" xr6:coauthVersionMax="45" xr10:uidLastSave="{00000000-0000-0000-0000-000000000000}"/>
  <bookViews>
    <workbookView xWindow="-108" yWindow="-108" windowWidth="23256" windowHeight="14016" xr2:uid="{8E26EC97-7768-4624-B504-7518DD7839EA}"/>
  </bookViews>
  <sheets>
    <sheet name="例題" sheetId="5" r:id="rId1"/>
    <sheet name="お金のブロックパズルの作り方" sheetId="6" r:id="rId2"/>
    <sheet name="（参考）財務三表" sheetId="8" r:id="rId3"/>
    <sheet name="根拠ある売上目標の作り方" sheetId="7" r:id="rId4"/>
  </sheets>
  <definedNames>
    <definedName name="_xlnm.Print_Area" localSheetId="2">'（参考）財務三表'!$B:$K</definedName>
    <definedName name="_xlnm.Print_Area" localSheetId="1">お金のブロックパズルの作り方!$B:$S</definedName>
    <definedName name="_xlnm.Print_Area" localSheetId="3">根拠ある売上目標の作り方!$B:$J</definedName>
    <definedName name="_xlnm.Print_Area" localSheetId="0">例題!$B:$H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C8" i="8"/>
  <c r="E30" i="5"/>
  <c r="C30" i="5"/>
  <c r="C22" i="5"/>
  <c r="E22" i="5"/>
  <c r="K15" i="8" l="1"/>
  <c r="K12" i="8"/>
  <c r="K9" i="8"/>
  <c r="D15" i="6" l="1"/>
  <c r="D16" i="6"/>
  <c r="D14" i="6"/>
  <c r="D13" i="6"/>
  <c r="D12" i="6"/>
  <c r="F24" i="6" l="1"/>
  <c r="R13" i="6"/>
  <c r="F25" i="6"/>
  <c r="R18" i="6"/>
</calcChain>
</file>

<file path=xl/sharedStrings.xml><?xml version="1.0" encoding="utf-8"?>
<sst xmlns="http://schemas.openxmlformats.org/spreadsheetml/2006/main" count="206" uniqueCount="118">
  <si>
    <t>現預金</t>
    <rPh sb="0" eb="3">
      <t>ゲンヨキン</t>
    </rPh>
    <phoneticPr fontId="1"/>
  </si>
  <si>
    <t>資本金</t>
    <rPh sb="0" eb="3">
      <t>シホンキン</t>
    </rPh>
    <phoneticPr fontId="1"/>
  </si>
  <si>
    <t>商品</t>
    <rPh sb="0" eb="2">
      <t>ショウヒン</t>
    </rPh>
    <phoneticPr fontId="1"/>
  </si>
  <si>
    <t>借入金</t>
    <rPh sb="0" eb="2">
      <t>カリイレ</t>
    </rPh>
    <rPh sb="2" eb="3">
      <t>キン</t>
    </rPh>
    <phoneticPr fontId="1"/>
  </si>
  <si>
    <t>器具備品</t>
    <rPh sb="0" eb="2">
      <t>キグ</t>
    </rPh>
    <rPh sb="2" eb="4">
      <t>ビヒン</t>
    </rPh>
    <phoneticPr fontId="1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</si>
  <si>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</si>
  <si>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</si>
  <si>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</si>
  <si>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</si>
  <si>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</si>
  <si>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</si>
  <si>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税引前当期純利益</t>
    <rPh sb="0" eb="1">
      <t>ゼイ</t>
    </rPh>
    <rPh sb="1" eb="2">
      <t>ビ</t>
    </rPh>
    <rPh sb="2" eb="3">
      <t>マエ</t>
    </rPh>
    <rPh sb="3" eb="5">
      <t>トウキ</t>
    </rPh>
    <rPh sb="5" eb="8">
      <t>ジュンリエキ</t>
    </rPh>
    <phoneticPr fontId="1"/>
  </si>
  <si>
    <t>法人税等</t>
    <rPh sb="0" eb="3">
      <t>ホウジンゼイ</t>
    </rPh>
    <rPh sb="3" eb="4">
      <t>トウ</t>
    </rPh>
    <phoneticPr fontId="1"/>
  </si>
  <si>
    <t>当期純利益</t>
    <rPh sb="0" eb="2">
      <t>トウキ</t>
    </rPh>
    <rPh sb="2" eb="5">
      <t>ジュンリエキ</t>
    </rPh>
    <phoneticPr fontId="1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</si>
  <si>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1"/>
  </si>
  <si>
    <t>　人件費</t>
    <rPh sb="1" eb="4">
      <t>ジンケンヒ</t>
    </rPh>
    <phoneticPr fontId="1"/>
  </si>
  <si>
    <t>　その他</t>
    <rPh sb="3" eb="4">
      <t>タ</t>
    </rPh>
    <phoneticPr fontId="1"/>
  </si>
  <si>
    <t>売掛金</t>
    <rPh sb="0" eb="2">
      <t>ウリカケ</t>
    </rPh>
    <rPh sb="2" eb="3">
      <t>キン</t>
    </rPh>
    <phoneticPr fontId="1"/>
  </si>
  <si>
    <t>未払法人税等</t>
    <rPh sb="0" eb="2">
      <t>ミバライ</t>
    </rPh>
    <rPh sb="2" eb="5">
      <t>ホウジンゼイ</t>
    </rPh>
    <rPh sb="5" eb="6">
      <t>トウ</t>
    </rPh>
    <phoneticPr fontId="1"/>
  </si>
  <si>
    <t>売掛金増加</t>
    <rPh sb="0" eb="2">
      <t>ウリカケ</t>
    </rPh>
    <rPh sb="2" eb="3">
      <t>キン</t>
    </rPh>
    <rPh sb="3" eb="5">
      <t>ゾウカ</t>
    </rPh>
    <phoneticPr fontId="1"/>
  </si>
  <si>
    <t>商品在庫</t>
    <rPh sb="0" eb="2">
      <t>ショウヒン</t>
    </rPh>
    <rPh sb="2" eb="4">
      <t>ザイコ</t>
    </rPh>
    <phoneticPr fontId="1"/>
  </si>
  <si>
    <t>未払法人税</t>
    <rPh sb="0" eb="2">
      <t>ミバライ</t>
    </rPh>
    <rPh sb="2" eb="5">
      <t>ホウジンゼイ</t>
    </rPh>
    <phoneticPr fontId="1"/>
  </si>
  <si>
    <t>変動費</t>
    <rPh sb="0" eb="2">
      <t>ヘンドウ</t>
    </rPh>
    <rPh sb="2" eb="3">
      <t>ヒ</t>
    </rPh>
    <phoneticPr fontId="1"/>
  </si>
  <si>
    <t>粗利</t>
    <rPh sb="0" eb="2">
      <t>アラリ</t>
    </rPh>
    <phoneticPr fontId="1"/>
  </si>
  <si>
    <t>利益</t>
    <rPh sb="0" eb="2">
      <t>リエキ</t>
    </rPh>
    <phoneticPr fontId="1"/>
  </si>
  <si>
    <t>固定費</t>
    <rPh sb="0" eb="3">
      <t>コテイヒ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</si>
  <si>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</si>
  <si>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</si>
  <si>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</si>
  <si>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法人税等15</t>
    <rPh sb="0" eb="3">
      <t>ホウジンゼイ</t>
    </rPh>
    <rPh sb="3" eb="4">
      <t>トウ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</si>
  <si>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</si>
  <si>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</si>
  <si>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本業CF</t>
    <rPh sb="0" eb="2">
      <t>ホンギョウ</t>
    </rPh>
    <phoneticPr fontId="1"/>
  </si>
  <si>
    <t>CF</t>
  </si>
  <si>
    <t>→</t>
    <phoneticPr fontId="1"/>
  </si>
  <si>
    <t>現預金増減額</t>
    <rPh sb="0" eb="3">
      <t>ゲンヨキン</t>
    </rPh>
    <rPh sb="3" eb="6">
      <t>ゾウゲンガク</t>
    </rPh>
    <phoneticPr fontId="1"/>
  </si>
  <si>
    <t>お金のブロックパズル</t>
    <rPh sb="1" eb="2">
      <t>カネ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</si>
  <si>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</si>
  <si>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法人税等12</t>
    <rPh sb="0" eb="3">
      <t>ホウジンゼイ</t>
    </rPh>
    <rPh sb="3" eb="4">
      <t>トウ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</si>
  <si>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</si>
  <si>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繰越金</t>
    <rPh sb="0" eb="2">
      <t>クリコシ</t>
    </rPh>
    <rPh sb="2" eb="3">
      <t>キン</t>
    </rPh>
    <phoneticPr fontId="1"/>
  </si>
  <si>
    <t>経営ビジョン</t>
    <rPh sb="0" eb="2">
      <t>ケイエイ</t>
    </rPh>
    <phoneticPr fontId="1"/>
  </si>
  <si>
    <t>減価償却費10</t>
    <rPh sb="0" eb="2">
      <t>ゲンカ</t>
    </rPh>
    <rPh sb="2" eb="4">
      <t>ショウキャク</t>
    </rPh>
    <rPh sb="4" eb="5">
      <t>ヒ</t>
    </rPh>
    <phoneticPr fontId="1"/>
  </si>
  <si>
    <t>・法人税の損金計上</t>
    <rPh sb="1" eb="4">
      <t>ホウジンゼイ</t>
    </rPh>
    <rPh sb="5" eb="7">
      <t>ソンキン</t>
    </rPh>
    <rPh sb="7" eb="9">
      <t>ケイジョウ</t>
    </rPh>
    <phoneticPr fontId="1"/>
  </si>
  <si>
    <t>・減価償却費の費計上</t>
    <rPh sb="1" eb="3">
      <t>ゲンカ</t>
    </rPh>
    <rPh sb="3" eb="5">
      <t>ショウキャク</t>
    </rPh>
    <rPh sb="5" eb="6">
      <t>ヒ</t>
    </rPh>
    <rPh sb="7" eb="8">
      <t>ヒ</t>
    </rPh>
    <rPh sb="8" eb="10">
      <t>ケイジョウ</t>
    </rPh>
    <phoneticPr fontId="1"/>
  </si>
  <si>
    <t>期末.現預金－期初.現預金</t>
    <rPh sb="0" eb="2">
      <t>キマツ</t>
    </rPh>
    <rPh sb="3" eb="6">
      <t>ゲンヨキン</t>
    </rPh>
    <rPh sb="10" eb="13">
      <t>ゲンヨキン</t>
    </rPh>
    <phoneticPr fontId="1"/>
  </si>
  <si>
    <t>期初.売掛金－期末.売掛金</t>
    <rPh sb="3" eb="5">
      <t>ウリカケ</t>
    </rPh>
    <rPh sb="5" eb="6">
      <t>キン</t>
    </rPh>
    <rPh sb="7" eb="9">
      <t>キマツ</t>
    </rPh>
    <rPh sb="10" eb="12">
      <t>ウリカケ</t>
    </rPh>
    <rPh sb="12" eb="13">
      <t>キン</t>
    </rPh>
    <phoneticPr fontId="1"/>
  </si>
  <si>
    <t>期初.商品－期末.商品</t>
    <rPh sb="3" eb="5">
      <t>ショウヒン</t>
    </rPh>
    <rPh sb="6" eb="8">
      <t>キマツ</t>
    </rPh>
    <rPh sb="9" eb="11">
      <t>ショウヒン</t>
    </rPh>
    <phoneticPr fontId="1"/>
  </si>
  <si>
    <t>期初.器具備品－期末.器具備品</t>
    <rPh sb="3" eb="5">
      <t>キグ</t>
    </rPh>
    <rPh sb="5" eb="7">
      <t>ビヒン</t>
    </rPh>
    <rPh sb="8" eb="10">
      <t>キマツ</t>
    </rPh>
    <rPh sb="11" eb="13">
      <t>キグ</t>
    </rPh>
    <rPh sb="13" eb="15">
      <t>ビヒン</t>
    </rPh>
    <phoneticPr fontId="1"/>
  </si>
  <si>
    <t>期末.借入金－期初.借入金</t>
    <rPh sb="0" eb="2">
      <t>キマツ</t>
    </rPh>
    <rPh sb="3" eb="5">
      <t>カリイレ</t>
    </rPh>
    <rPh sb="5" eb="6">
      <t>キン</t>
    </rPh>
    <rPh sb="10" eb="12">
      <t>カリイレ</t>
    </rPh>
    <rPh sb="12" eb="13">
      <t>キン</t>
    </rPh>
    <phoneticPr fontId="1"/>
  </si>
  <si>
    <t>期末.未払法人税－期初.未払法人税</t>
    <rPh sb="0" eb="2">
      <t>キマツ</t>
    </rPh>
    <rPh sb="3" eb="5">
      <t>ミバライ</t>
    </rPh>
    <rPh sb="5" eb="8">
      <t>ホウジンゼイ</t>
    </rPh>
    <rPh sb="12" eb="14">
      <t>ミバライ</t>
    </rPh>
    <rPh sb="14" eb="17">
      <t>ホウジンゼイ</t>
    </rPh>
    <phoneticPr fontId="1"/>
  </si>
  <si>
    <t>期末.繰越利益剰余金－期初.繰越利益剰余金</t>
    <rPh sb="0" eb="2">
      <t>キマツ</t>
    </rPh>
    <rPh sb="3" eb="5">
      <t>クリコシ</t>
    </rPh>
    <rPh sb="5" eb="7">
      <t>リエキ</t>
    </rPh>
    <rPh sb="7" eb="10">
      <t>ジョウヨキン</t>
    </rPh>
    <rPh sb="14" eb="16">
      <t>クリコシ</t>
    </rPh>
    <rPh sb="16" eb="18">
      <t>リエキ</t>
    </rPh>
    <rPh sb="18" eb="21">
      <t>ジョウヨキン</t>
    </rPh>
    <phoneticPr fontId="1"/>
  </si>
  <si>
    <t>運転資金</t>
    <rPh sb="0" eb="2">
      <t>ウンテン</t>
    </rPh>
    <rPh sb="2" eb="4">
      <t>シキン</t>
    </rPh>
    <phoneticPr fontId="1"/>
  </si>
  <si>
    <t>設備投資</t>
    <rPh sb="0" eb="2">
      <t>セツビ</t>
    </rPh>
    <rPh sb="2" eb="4">
      <t>トウシ</t>
    </rPh>
    <phoneticPr fontId="1"/>
  </si>
  <si>
    <t>売掛金増加分＋商品増加分＋未払法人税増加分</t>
    <rPh sb="0" eb="2">
      <t>ウリカケ</t>
    </rPh>
    <rPh sb="2" eb="3">
      <t>キン</t>
    </rPh>
    <rPh sb="3" eb="5">
      <t>ゾウカ</t>
    </rPh>
    <rPh sb="5" eb="6">
      <t>ブン</t>
    </rPh>
    <rPh sb="7" eb="9">
      <t>ショウヒン</t>
    </rPh>
    <rPh sb="9" eb="11">
      <t>ゾウカ</t>
    </rPh>
    <rPh sb="11" eb="12">
      <t>ブン</t>
    </rPh>
    <rPh sb="13" eb="15">
      <t>ミバライ</t>
    </rPh>
    <rPh sb="15" eb="18">
      <t>ホウジンゼイ</t>
    </rPh>
    <rPh sb="18" eb="20">
      <t>ゾウカ</t>
    </rPh>
    <rPh sb="20" eb="21">
      <t>ブン</t>
    </rPh>
    <phoneticPr fontId="1"/>
  </si>
  <si>
    <t>器具備品増加分－減価償却費</t>
    <rPh sb="0" eb="2">
      <t>キグ</t>
    </rPh>
    <rPh sb="2" eb="4">
      <t>ビヒン</t>
    </rPh>
    <rPh sb="4" eb="6">
      <t>ゾウカ</t>
    </rPh>
    <rPh sb="6" eb="7">
      <t>ブン</t>
    </rPh>
    <rPh sb="8" eb="10">
      <t>ゲンカ</t>
    </rPh>
    <rPh sb="10" eb="12">
      <t>ショウキャク</t>
    </rPh>
    <rPh sb="12" eb="13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</si>
  <si>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</si>
  <si>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借入金</t>
    <rPh sb="0" eb="2">
      <t>カリイレ</t>
    </rPh>
    <rPh sb="2" eb="3">
      <t>キン</t>
    </rPh>
    <phoneticPr fontId="1"/>
  </si>
  <si>
    <t>当期純利益</t>
    <rPh sb="0" eb="2">
      <t>トウキ</t>
    </rPh>
    <rPh sb="2" eb="5">
      <t>ジュンリエキ</t>
    </rPh>
    <phoneticPr fontId="1"/>
  </si>
  <si>
    <t>現預金増減</t>
    <rPh sb="0" eb="3">
      <t>ゲンヨキン</t>
    </rPh>
    <rPh sb="3" eb="5">
      <t>ゾウゲン</t>
    </rPh>
    <phoneticPr fontId="1"/>
  </si>
  <si>
    <t>投資CF</t>
    <rPh sb="0" eb="2">
      <t>トウシ</t>
    </rPh>
    <phoneticPr fontId="1"/>
  </si>
  <si>
    <t>財務CF</t>
    <rPh sb="0" eb="2">
      <t>ザイム</t>
    </rPh>
    <phoneticPr fontId="1"/>
  </si>
  <si>
    <t>Ⅰ.営業活動によるキャッシュ・フロー</t>
    <rPh sb="2" eb="4">
      <t>エイギョウ</t>
    </rPh>
    <rPh sb="4" eb="6">
      <t>カツドウ</t>
    </rPh>
    <phoneticPr fontId="1"/>
  </si>
  <si>
    <t>Ⅱ.投資活動によるキャッシュ・フロー</t>
    <rPh sb="2" eb="4">
      <t>トウシ</t>
    </rPh>
    <rPh sb="4" eb="6">
      <t>カツドウ</t>
    </rPh>
    <phoneticPr fontId="1"/>
  </si>
  <si>
    <t>Ⅲ.財務活動によるキャッシュ・フロー</t>
    <rPh sb="2" eb="4">
      <t>ザイム</t>
    </rPh>
    <rPh sb="4" eb="6">
      <t>カツドウ</t>
    </rPh>
    <phoneticPr fontId="1"/>
  </si>
  <si>
    <t>Ⅳ.現金・預金の増減額</t>
    <rPh sb="2" eb="4">
      <t>ゲンキン</t>
    </rPh>
    <rPh sb="5" eb="7">
      <t>ヨキン</t>
    </rPh>
    <rPh sb="8" eb="11">
      <t>ゾウゲンガク</t>
    </rPh>
    <phoneticPr fontId="1"/>
  </si>
  <si>
    <t>Ⅴ.現金・預金の期首残高</t>
    <rPh sb="2" eb="4">
      <t>ゲンキン</t>
    </rPh>
    <rPh sb="5" eb="7">
      <t>ヨキン</t>
    </rPh>
    <rPh sb="8" eb="10">
      <t>キシュ</t>
    </rPh>
    <rPh sb="10" eb="12">
      <t>ザンダカ</t>
    </rPh>
    <phoneticPr fontId="1"/>
  </si>
  <si>
    <t>Ⅵ.現金・預金の期末残高</t>
    <rPh sb="2" eb="4">
      <t>ゲンキン</t>
    </rPh>
    <rPh sb="5" eb="7">
      <t>ヨキン</t>
    </rPh>
    <rPh sb="8" eb="10">
      <t>キマツ</t>
    </rPh>
    <rPh sb="10" eb="12">
      <t>ザンダカ</t>
    </rPh>
    <phoneticPr fontId="1"/>
  </si>
  <si>
    <t>　借入金による収入</t>
    <rPh sb="1" eb="3">
      <t>カリイレ</t>
    </rPh>
    <rPh sb="3" eb="4">
      <t>キン</t>
    </rPh>
    <rPh sb="7" eb="9">
      <t>シュウニュウ</t>
    </rPh>
    <phoneticPr fontId="1"/>
  </si>
  <si>
    <t>　売掛金の増加</t>
    <rPh sb="1" eb="3">
      <t>ウリカケ</t>
    </rPh>
    <rPh sb="3" eb="4">
      <t>キン</t>
    </rPh>
    <rPh sb="5" eb="7">
      <t>ゾウカ</t>
    </rPh>
    <phoneticPr fontId="1"/>
  </si>
  <si>
    <t>　棚卸資産の増加</t>
    <rPh sb="1" eb="3">
      <t>タナオロシ</t>
    </rPh>
    <rPh sb="3" eb="5">
      <t>シサン</t>
    </rPh>
    <rPh sb="6" eb="8">
      <t>ゾウカ</t>
    </rPh>
    <phoneticPr fontId="1"/>
  </si>
  <si>
    <t>　税引前当期純利益</t>
    <rPh sb="1" eb="4">
      <t>ゼイビキマエ</t>
    </rPh>
    <rPh sb="4" eb="6">
      <t>トウキ</t>
    </rPh>
    <rPh sb="6" eb="9">
      <t>ジュンリエキ</t>
    </rPh>
    <phoneticPr fontId="1"/>
  </si>
  <si>
    <t>　営業活動によるキャッシュ・フロー</t>
    <rPh sb="1" eb="3">
      <t>エイギョウ</t>
    </rPh>
    <rPh sb="3" eb="5">
      <t>カツドウ</t>
    </rPh>
    <phoneticPr fontId="1"/>
  </si>
  <si>
    <t>　投資活動によるキャッシュ・フロー</t>
    <rPh sb="1" eb="3">
      <t>トウシ</t>
    </rPh>
    <rPh sb="3" eb="5">
      <t>カツドウ</t>
    </rPh>
    <phoneticPr fontId="1"/>
  </si>
  <si>
    <t>　固定資産の購入による支出</t>
    <rPh sb="1" eb="3">
      <t>コテイ</t>
    </rPh>
    <rPh sb="3" eb="5">
      <t>シサン</t>
    </rPh>
    <rPh sb="6" eb="8">
      <t>コウニュウ</t>
    </rPh>
    <rPh sb="11" eb="13">
      <t>シシュツ</t>
    </rPh>
    <phoneticPr fontId="1"/>
  </si>
  <si>
    <t>キャッシュ・フロー計算書</t>
    <rPh sb="9" eb="12">
      <t>ケイサンショ</t>
    </rPh>
    <phoneticPr fontId="1"/>
  </si>
  <si>
    <t>②借入</t>
    <rPh sb="1" eb="3">
      <t>カリイレ</t>
    </rPh>
    <phoneticPr fontId="1"/>
  </si>
  <si>
    <t>①会社設立</t>
    <phoneticPr fontId="1"/>
  </si>
  <si>
    <t>損益計算書（PL）</t>
    <rPh sb="0" eb="2">
      <t>ソンエキ</t>
    </rPh>
    <rPh sb="2" eb="5">
      <t>ケイサンショ</t>
    </rPh>
    <phoneticPr fontId="1"/>
  </si>
  <si>
    <t>貸借対照表（BS）</t>
    <rPh sb="0" eb="2">
      <t>タイシャク</t>
    </rPh>
    <rPh sb="2" eb="5">
      <t>タイショウヒョウ</t>
    </rPh>
    <phoneticPr fontId="1"/>
  </si>
  <si>
    <t>③商品仕入・器具備品購入</t>
    <rPh sb="1" eb="3">
      <t>ショウヒン</t>
    </rPh>
    <rPh sb="3" eb="5">
      <t>シイレ</t>
    </rPh>
    <rPh sb="6" eb="8">
      <t>キグ</t>
    </rPh>
    <rPh sb="8" eb="10">
      <t>ビヒン</t>
    </rPh>
    <rPh sb="10" eb="12">
      <t>コウニュウ</t>
    </rPh>
    <phoneticPr fontId="1"/>
  </si>
  <si>
    <t>④商品の一部を販売</t>
    <rPh sb="1" eb="3">
      <t>ショウヒン</t>
    </rPh>
    <rPh sb="4" eb="6">
      <t>イチブ</t>
    </rPh>
    <rPh sb="7" eb="9">
      <t>ハンバイ</t>
    </rPh>
    <phoneticPr fontId="1"/>
  </si>
  <si>
    <t>⑤人件費・経費の支払い</t>
    <rPh sb="1" eb="4">
      <t>ジンケンヒ</t>
    </rPh>
    <rPh sb="5" eb="7">
      <t>ケイヒ</t>
    </rPh>
    <rPh sb="8" eb="10">
      <t>シハラ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</si>
  <si>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</si>
  <si>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負債・純資産合計</t>
    <rPh sb="0" eb="2">
      <t>フサイ</t>
    </rPh>
    <rPh sb="3" eb="6">
      <t>ジュンシサン</t>
    </rPh>
    <rPh sb="6" eb="8">
      <t>ゴウケイ</t>
    </rPh>
    <phoneticPr fontId="1"/>
  </si>
  <si>
    <t>⑥決算</t>
    <rPh sb="1" eb="3">
      <t>ケッサン</t>
    </rPh>
    <phoneticPr fontId="1"/>
  </si>
  <si>
    <t>期初BS</t>
    <rPh sb="0" eb="2">
      <t>キショ</t>
    </rPh>
    <phoneticPr fontId="1"/>
  </si>
  <si>
    <t>期末BS</t>
    <rPh sb="0" eb="2">
      <t>キマツ</t>
    </rPh>
    <phoneticPr fontId="1"/>
  </si>
  <si>
    <t>区分</t>
    <rPh sb="0" eb="2">
      <t>クブン</t>
    </rPh>
    <phoneticPr fontId="1"/>
  </si>
  <si>
    <t>勘定科目</t>
    <rPh sb="0" eb="2">
      <t>カンジョウ</t>
    </rPh>
    <rPh sb="2" eb="4">
      <t>カモク</t>
    </rPh>
    <phoneticPr fontId="1"/>
  </si>
  <si>
    <t>お金の増減</t>
    <rPh sb="1" eb="2">
      <t>カネ</t>
    </rPh>
    <rPh sb="3" eb="5">
      <t>ゾウゲン</t>
    </rPh>
    <phoneticPr fontId="1"/>
  </si>
  <si>
    <t>内訳</t>
    <rPh sb="0" eb="2">
      <t>ウチワケ</t>
    </rPh>
    <phoneticPr fontId="1"/>
  </si>
  <si>
    <t>勘定科目</t>
    <rPh sb="0" eb="2">
      <t>カンジョウ</t>
    </rPh>
    <rPh sb="2" eb="4">
      <t>カモク</t>
    </rPh>
    <phoneticPr fontId="1"/>
  </si>
  <si>
    <t>計算式</t>
    <rPh sb="0" eb="3">
      <t>ケイサンシキ</t>
    </rPh>
    <phoneticPr fontId="1"/>
  </si>
  <si>
    <t>お金のブロックパズルの作り方</t>
    <rPh sb="1" eb="2">
      <t>カネ</t>
    </rPh>
    <rPh sb="11" eb="12">
      <t>ツク</t>
    </rPh>
    <rPh sb="13" eb="14">
      <t>カタ</t>
    </rPh>
    <phoneticPr fontId="1"/>
  </si>
  <si>
    <t>例　題</t>
    <rPh sb="0" eb="1">
      <t>レイ</t>
    </rPh>
    <rPh sb="2" eb="3">
      <t>ダイ</t>
    </rPh>
    <phoneticPr fontId="1"/>
  </si>
  <si>
    <t>　財務活動によるキャッシュ・フロー</t>
    <rPh sb="1" eb="3">
      <t>ザイム</t>
    </rPh>
    <rPh sb="3" eb="5">
      <t>カツドウ</t>
    </rPh>
    <phoneticPr fontId="1"/>
  </si>
  <si>
    <t>（参考）財務三表</t>
    <rPh sb="1" eb="3">
      <t>サンコウ</t>
    </rPh>
    <rPh sb="4" eb="6">
      <t>ザイム</t>
    </rPh>
    <rPh sb="6" eb="7">
      <t>サン</t>
    </rPh>
    <rPh sb="7" eb="8">
      <t>ヒョウ</t>
    </rPh>
    <phoneticPr fontId="1"/>
  </si>
  <si>
    <t>根拠ある売上目標の作り方</t>
    <rPh sb="0" eb="2">
      <t>コンキョ</t>
    </rPh>
    <rPh sb="4" eb="6">
      <t>ウリアゲ</t>
    </rPh>
    <rPh sb="6" eb="8">
      <t>モクヒョウ</t>
    </rPh>
    <rPh sb="9" eb="10">
      <t>ツク</t>
    </rPh>
    <rPh sb="11" eb="12">
      <t>カタ</t>
    </rPh>
    <phoneticPr fontId="1"/>
  </si>
  <si>
    <t>ビジョンを元に逆算で思考する</t>
    <rPh sb="5" eb="6">
      <t>モト</t>
    </rPh>
    <rPh sb="7" eb="9">
      <t>ギャクサン</t>
    </rPh>
    <rPh sb="10" eb="12">
      <t>シコウ</t>
    </rPh>
    <phoneticPr fontId="1"/>
  </si>
  <si>
    <t>・どんな会社にしたいのか。</t>
  </si>
  <si>
    <t>・何を実現したいのか。</t>
  </si>
  <si>
    <t>・そのために何に取り組むのか。</t>
  </si>
  <si>
    <t>・その実現のためにはいくらの予算が必要なのか。</t>
  </si>
  <si>
    <t>・借入の返済のためにはいくらの年間キャッシュフローが必要なのか。</t>
  </si>
  <si>
    <t>・本年度の設備投資額は？</t>
    <rPh sb="1" eb="4">
      <t>ホンネンド</t>
    </rPh>
    <rPh sb="5" eb="7">
      <t>セツビ</t>
    </rPh>
    <rPh sb="7" eb="9">
      <t>トウシ</t>
    </rPh>
    <rPh sb="9" eb="10">
      <t>ガク</t>
    </rPh>
    <phoneticPr fontId="1"/>
  </si>
  <si>
    <t>・要員計画は？</t>
    <rPh sb="1" eb="3">
      <t>ヨウイン</t>
    </rPh>
    <rPh sb="3" eb="5">
      <t>ケイカク</t>
    </rPh>
    <phoneticPr fontId="1"/>
  </si>
  <si>
    <t>・費用計画は？</t>
    <rPh sb="1" eb="3">
      <t>ヒヨウ</t>
    </rPh>
    <rPh sb="3" eb="5">
      <t>ケイカク</t>
    </rPh>
    <phoneticPr fontId="1"/>
  </si>
  <si>
    <t>・将来の投資計画・設備計画から必要な繰越金は？</t>
    <rPh sb="1" eb="3">
      <t>ショウライ</t>
    </rPh>
    <rPh sb="4" eb="6">
      <t>トウシ</t>
    </rPh>
    <rPh sb="6" eb="8">
      <t>ケイカク</t>
    </rPh>
    <rPh sb="9" eb="11">
      <t>セツビ</t>
    </rPh>
    <rPh sb="11" eb="13">
      <t>ケイカク</t>
    </rPh>
    <rPh sb="15" eb="17">
      <t>ヒツヨウ</t>
    </rPh>
    <rPh sb="18" eb="20">
      <t>クリコシ</t>
    </rPh>
    <rPh sb="20" eb="21">
      <t>キン</t>
    </rPh>
    <phoneticPr fontId="1"/>
  </si>
  <si>
    <t>　　↓</t>
    <phoneticPr fontId="1"/>
  </si>
  <si>
    <t>・必要な利益は？</t>
    <rPh sb="1" eb="3">
      <t>ヒツヨウ</t>
    </rPh>
    <rPh sb="4" eb="6">
      <t>リエキ</t>
    </rPh>
    <phoneticPr fontId="1"/>
  </si>
  <si>
    <t>・必要な粗利は？</t>
    <rPh sb="1" eb="3">
      <t>ヒツヨウ</t>
    </rPh>
    <rPh sb="4" eb="6">
      <t>アラリ</t>
    </rPh>
    <phoneticPr fontId="1"/>
  </si>
  <si>
    <t>・必要な売上は？</t>
    <rPh sb="1" eb="3">
      <t>ヒツヨウ</t>
    </rPh>
    <rPh sb="4" eb="6">
      <t>ウリアゲ</t>
    </rPh>
    <phoneticPr fontId="1"/>
  </si>
  <si>
    <t>① 期初BSと期末BSを比較</t>
    <rPh sb="2" eb="4">
      <t>キショ</t>
    </rPh>
    <rPh sb="7" eb="9">
      <t>キマツ</t>
    </rPh>
    <rPh sb="12" eb="14">
      <t>ヒカク</t>
    </rPh>
    <phoneticPr fontId="1"/>
  </si>
  <si>
    <t>② 資金増減を確認</t>
    <rPh sb="2" eb="4">
      <t>シキン</t>
    </rPh>
    <rPh sb="4" eb="6">
      <t>ゾウゲン</t>
    </rPh>
    <rPh sb="7" eb="9">
      <t>カクニン</t>
    </rPh>
    <phoneticPr fontId="1"/>
  </si>
  <si>
    <t>③ ３区分に整理</t>
    <rPh sb="3" eb="5">
      <t>クブン</t>
    </rPh>
    <rPh sb="6" eb="8">
      <t>セイリ</t>
    </rPh>
    <phoneticPr fontId="1"/>
  </si>
  <si>
    <t>④ お金のブロックパズル作成</t>
    <rPh sb="3" eb="4">
      <t>カネ</t>
    </rPh>
    <rPh sb="12" eb="14">
      <t>サクセイ</t>
    </rPh>
    <phoneticPr fontId="1"/>
  </si>
  <si>
    <t>本業CF
（営業CF）</t>
    <rPh sb="0" eb="2">
      <t>ホンギョウ</t>
    </rPh>
    <rPh sb="6" eb="8">
      <t>エイギョウ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</si>
</sst>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Border="1">
      <alignment vertical="center"/>
    </xf>
    <xf numFmtId="0" fontId="0" fillId="0" borderId="3" xfId="0" applyFill="1" applyBorder="1">
      <alignment vertical="center"/>
    </xf>
    <xf numFmtId="0" fontId="0" fillId="0" borderId="7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25" xfId="0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38" fontId="0" fillId="4" borderId="1" xfId="1" applyFon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38" fontId="0" fillId="4" borderId="25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4" borderId="10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4" borderId="2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38" fontId="0" fillId="2" borderId="11" xfId="0" applyNumberForma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6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 shrinkToFit="1"/>
    </xf>
    <xf numFmtId="38" fontId="0" fillId="2" borderId="12" xfId="0" applyNumberForma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0" fillId="4" borderId="25" xfId="1" applyFont="1" applyFill="1" applyBorder="1" applyAlignment="1">
      <alignment horizontal="center" vertical="center"/>
    </xf>
    <xf numFmtId="38" fontId="0" fillId="4" borderId="35" xfId="1" applyFont="1" applyFill="1" applyBorder="1" applyAlignment="1">
      <alignment horizontal="center" vertical="center"/>
    </xf>
    <xf numFmtId="38" fontId="0" fillId="4" borderId="26" xfId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5"/>
      <color rgb="FFFFFF97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3</xdr:row>
      <xdr:rowOff>106680</xdr:rowOff>
    </xdr:from>
    <xdr:to>
      <xdr:col>6</xdr:col>
      <xdr:colOff>609600</xdr:colOff>
      <xdr:row>6</xdr:row>
      <xdr:rowOff>190500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5A65188-CB82-422E-95EB-E40FC70FF12A}"/>
            </a:ext>
          </a:extLst>
        </xdr:cNvPr>
        <xdr:cNvCxnSpPr/>
      </xdr:nvCxnSpPr>
      <xdr:spPr>
        <a:xfrm flipH="1">
          <a:off x="3017520" y="769620"/>
          <a:ext cx="1280160" cy="7467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5</xdr:row>
      <xdr:rowOff>68580</xdr:rowOff>
    </xdr:from>
    <xdr:to>
      <xdr:col>6</xdr:col>
      <xdr:colOff>647700</xdr:colOff>
      <xdr:row>8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9C33C6E-6C27-46B2-8FAE-26775416376B}"/>
            </a:ext>
          </a:extLst>
        </xdr:cNvPr>
        <xdr:cNvCxnSpPr/>
      </xdr:nvCxnSpPr>
      <xdr:spPr>
        <a:xfrm flipH="1">
          <a:off x="3055620" y="1173480"/>
          <a:ext cx="1280160" cy="7467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6</xdr:row>
      <xdr:rowOff>121920</xdr:rowOff>
    </xdr:from>
    <xdr:to>
      <xdr:col>8</xdr:col>
      <xdr:colOff>441960</xdr:colOff>
      <xdr:row>12</xdr:row>
      <xdr:rowOff>83820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3DD5B6D-F847-4DE2-90E1-D7BA84485196}"/>
            </a:ext>
          </a:extLst>
        </xdr:cNvPr>
        <xdr:cNvCxnSpPr/>
      </xdr:nvCxnSpPr>
      <xdr:spPr>
        <a:xfrm flipH="1">
          <a:off x="4808220" y="1447800"/>
          <a:ext cx="327660" cy="12877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213360</xdr:colOff>
      <xdr:row>6</xdr:row>
      <xdr:rowOff>99060</xdr:rowOff>
    </xdr:from>
    <xdr:to>
      <xdr:col>8</xdr:col>
      <xdr:colOff>609600</xdr:colOff>
      <xdr:row>13</xdr:row>
      <xdr:rowOff>83820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474570-A121-44E5-9292-BC47A14AE6E7}"/>
            </a:ext>
          </a:extLst>
        </xdr:cNvPr>
        <xdr:cNvCxnSpPr/>
      </xdr:nvCxnSpPr>
      <xdr:spPr>
        <a:xfrm flipH="1">
          <a:off x="4907280" y="1424940"/>
          <a:ext cx="396240" cy="1531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A609-EC5A-4B0A-86D6-46302DDCAEFA}">
  <dimension ref="B1:H37"/>
  <sheetViews>
    <sheetView showGridLines="0" tabSelected="1" zoomScale="70" zoomScaleNormal="70" workbookViewId="0">
      <selection activeCell="T17" sqref="T17"/>
    </sheetView>
  </sheetViews>
  <sheetFormatPr defaultRowHeight="17.399999999999999" x14ac:dyDescent="0.5"/>
  <cols>
    <col min="1" max="1" width="1.6328125" customWidth="1"/>
    <col min="2" max="2" width="13" customWidth="1"/>
    <col min="3" max="3" width="4.26953125" bestFit="1" customWidth="1"/>
    <col min="4" max="4" width="13" bestFit="1" customWidth="1"/>
    <col min="5" max="5" width="4.26953125" bestFit="1" customWidth="1"/>
    <col min="6" max="6" width="4.6328125" customWidth="1"/>
    <col min="7" max="7" width="18.26953125" bestFit="1" customWidth="1"/>
    <col min="8" max="8" width="4.26953125" bestFit="1" customWidth="1"/>
  </cols>
  <sheetData>
    <row r="1" spans="2:8" x14ac:dyDescent="0.5">
      <c r="B1" s="124" t="s">
        <v>95</v>
      </c>
      <c r="C1" s="124"/>
      <c r="D1" s="124"/>
      <c r="E1" s="124"/>
      <c r="F1" s="124"/>
      <c r="G1" s="124"/>
      <c r="H1" s="124"/>
    </row>
    <row r="2" spans="2:8" x14ac:dyDescent="0.5">
      <c r="B2" s="123" t="s">
        <v>79</v>
      </c>
      <c r="C2" s="123"/>
      <c r="D2" s="123"/>
      <c r="E2" s="123"/>
      <c r="G2" s="57" t="s">
        <v>78</v>
      </c>
      <c r="H2" s="57"/>
    </row>
    <row r="3" spans="2:8" s="56" customFormat="1" ht="25.95" customHeight="1" x14ac:dyDescent="0.5">
      <c r="B3" s="56" t="s">
        <v>77</v>
      </c>
    </row>
    <row r="4" spans="2:8" x14ac:dyDescent="0.5">
      <c r="B4" s="39" t="s">
        <v>0</v>
      </c>
      <c r="C4" s="40">
        <v>500</v>
      </c>
      <c r="D4" s="39" t="s">
        <v>1</v>
      </c>
      <c r="E4" s="40">
        <v>500</v>
      </c>
    </row>
    <row r="5" spans="2:8" s="56" customFormat="1" ht="25.95" customHeight="1" x14ac:dyDescent="0.5">
      <c r="B5" s="89" t="s">
        <v>76</v>
      </c>
      <c r="C5" s="89"/>
      <c r="D5" s="89"/>
      <c r="E5" s="89"/>
    </row>
    <row r="6" spans="2:8" x14ac:dyDescent="0.5">
      <c r="B6" s="1" t="s">
        <v>0</v>
      </c>
      <c r="C6" s="2">
        <v>800</v>
      </c>
      <c r="D6" s="1" t="s">
        <v>3</v>
      </c>
      <c r="E6" s="2">
        <v>300</v>
      </c>
    </row>
    <row r="7" spans="2:8" x14ac:dyDescent="0.5">
      <c r="B7" s="5"/>
      <c r="C7" s="6"/>
      <c r="D7" s="5" t="s">
        <v>1</v>
      </c>
      <c r="E7" s="6">
        <v>500</v>
      </c>
    </row>
    <row r="8" spans="2:8" s="56" customFormat="1" ht="25.95" customHeight="1" x14ac:dyDescent="0.5">
      <c r="B8" s="56" t="s">
        <v>80</v>
      </c>
    </row>
    <row r="9" spans="2:8" x14ac:dyDescent="0.5">
      <c r="B9" s="1" t="s">
        <v>0</v>
      </c>
      <c r="C9" s="2">
        <v>400</v>
      </c>
      <c r="D9" s="1" t="s">
        <v>3</v>
      </c>
      <c r="E9" s="2">
        <v>300</v>
      </c>
    </row>
    <row r="10" spans="2:8" x14ac:dyDescent="0.5">
      <c r="B10" s="3" t="s">
        <v>2</v>
      </c>
      <c r="C10" s="4">
        <v>300</v>
      </c>
      <c r="D10" s="3" t="s">
        <v>1</v>
      </c>
      <c r="E10" s="4">
        <v>500</v>
      </c>
    </row>
    <row r="11" spans="2:8" x14ac:dyDescent="0.5">
      <c r="B11" s="5" t="s">
        <v>4</v>
      </c>
      <c r="C11" s="6">
        <v>100</v>
      </c>
      <c r="D11" s="5"/>
      <c r="E11" s="6"/>
    </row>
    <row r="12" spans="2:8" s="56" customFormat="1" ht="25.95" customHeight="1" x14ac:dyDescent="0.5">
      <c r="B12" s="56" t="s">
        <v>81</v>
      </c>
    </row>
    <row r="13" spans="2:8" x14ac:dyDescent="0.5">
      <c r="B13" s="1" t="s">
        <v>0</v>
      </c>
      <c r="C13" s="2">
        <v>400</v>
      </c>
      <c r="D13" s="1" t="s">
        <v>3</v>
      </c>
      <c r="E13" s="2">
        <v>300</v>
      </c>
      <c r="G13" s="1" t="s">
        <v>6</v>
      </c>
      <c r="H13" s="2">
        <v>500</v>
      </c>
    </row>
    <row r="14" spans="2:8" x14ac:dyDescent="0.5">
      <c r="B14" s="7" t="s">
        <v>17</v>
      </c>
      <c r="C14" s="8">
        <v>500</v>
      </c>
      <c r="D14" s="3"/>
      <c r="E14" s="4"/>
      <c r="G14" s="3" t="s">
        <v>7</v>
      </c>
      <c r="H14" s="4">
        <v>250</v>
      </c>
    </row>
    <row r="15" spans="2:8" x14ac:dyDescent="0.5">
      <c r="B15" s="3" t="s">
        <v>2</v>
      </c>
      <c r="C15" s="4">
        <v>50</v>
      </c>
      <c r="D15" s="3" t="s">
        <v>1</v>
      </c>
      <c r="E15" s="4">
        <v>500</v>
      </c>
      <c r="G15" s="3" t="s">
        <v>8</v>
      </c>
      <c r="H15" s="4">
        <v>250</v>
      </c>
    </row>
    <row r="16" spans="2:8" x14ac:dyDescent="0.5">
      <c r="B16" s="5" t="s">
        <v>4</v>
      </c>
      <c r="C16" s="6">
        <v>100</v>
      </c>
      <c r="D16" s="5" t="s">
        <v>5</v>
      </c>
      <c r="E16" s="6">
        <v>250</v>
      </c>
      <c r="G16" s="5"/>
      <c r="H16" s="6"/>
    </row>
    <row r="17" spans="2:8" s="56" customFormat="1" ht="25.95" customHeight="1" x14ac:dyDescent="0.5">
      <c r="B17" s="56" t="s">
        <v>82</v>
      </c>
    </row>
    <row r="18" spans="2:8" x14ac:dyDescent="0.5">
      <c r="B18" s="1" t="s">
        <v>0</v>
      </c>
      <c r="C18" s="2">
        <v>200</v>
      </c>
      <c r="D18" s="1" t="s">
        <v>3</v>
      </c>
      <c r="E18" s="2">
        <v>300</v>
      </c>
      <c r="G18" s="1" t="s">
        <v>6</v>
      </c>
      <c r="H18" s="2">
        <v>500</v>
      </c>
    </row>
    <row r="19" spans="2:8" x14ac:dyDescent="0.5">
      <c r="B19" s="7" t="s">
        <v>17</v>
      </c>
      <c r="C19" s="8">
        <v>500</v>
      </c>
      <c r="D19" s="3"/>
      <c r="E19" s="4"/>
      <c r="G19" s="3" t="s">
        <v>7</v>
      </c>
      <c r="H19" s="4">
        <v>250</v>
      </c>
    </row>
    <row r="20" spans="2:8" x14ac:dyDescent="0.5">
      <c r="B20" s="3" t="s">
        <v>2</v>
      </c>
      <c r="C20" s="4">
        <v>50</v>
      </c>
      <c r="D20" s="3" t="s">
        <v>1</v>
      </c>
      <c r="E20" s="4">
        <v>500</v>
      </c>
      <c r="G20" s="3" t="s">
        <v>8</v>
      </c>
      <c r="H20" s="4">
        <v>250</v>
      </c>
    </row>
    <row r="21" spans="2:8" x14ac:dyDescent="0.5">
      <c r="B21" s="5" t="s">
        <v>4</v>
      </c>
      <c r="C21" s="6">
        <v>100</v>
      </c>
      <c r="D21" s="5" t="s">
        <v>5</v>
      </c>
      <c r="E21" s="6">
        <v>50</v>
      </c>
      <c r="G21" s="7" t="s">
        <v>14</v>
      </c>
      <c r="H21" s="8">
        <v>200</v>
      </c>
    </row>
    <row r="22" spans="2:8" x14ac:dyDescent="0.5">
      <c r="B22" s="39" t="s">
        <v>83</v>
      </c>
      <c r="C22" s="40">
        <f>SUM(C18:C21)</f>
        <v>850</v>
      </c>
      <c r="D22" s="55" t="s">
        <v>84</v>
      </c>
      <c r="E22" s="40">
        <f>SUM(E18:E21)</f>
        <v>850</v>
      </c>
      <c r="G22" s="7" t="s">
        <v>15</v>
      </c>
      <c r="H22" s="8">
        <v>100</v>
      </c>
    </row>
    <row r="23" spans="2:8" x14ac:dyDescent="0.5">
      <c r="G23" s="7" t="s">
        <v>16</v>
      </c>
      <c r="H23" s="8">
        <v>100</v>
      </c>
    </row>
    <row r="24" spans="2:8" x14ac:dyDescent="0.5">
      <c r="G24" s="5" t="s">
        <v>9</v>
      </c>
      <c r="H24" s="6">
        <v>50</v>
      </c>
    </row>
    <row r="25" spans="2:8" s="56" customFormat="1" ht="25.95" customHeight="1" x14ac:dyDescent="0.5">
      <c r="B25" s="56" t="s">
        <v>85</v>
      </c>
    </row>
    <row r="26" spans="2:8" x14ac:dyDescent="0.5">
      <c r="B26" s="1" t="s">
        <v>0</v>
      </c>
      <c r="C26" s="2">
        <v>200</v>
      </c>
      <c r="D26" s="1" t="s">
        <v>3</v>
      </c>
      <c r="E26" s="10">
        <v>300</v>
      </c>
      <c r="G26" s="1" t="s">
        <v>6</v>
      </c>
      <c r="H26" s="2">
        <v>500</v>
      </c>
    </row>
    <row r="27" spans="2:8" x14ac:dyDescent="0.5">
      <c r="B27" s="7" t="s">
        <v>17</v>
      </c>
      <c r="C27" s="8">
        <v>500</v>
      </c>
      <c r="D27" s="3" t="s">
        <v>18</v>
      </c>
      <c r="E27" s="8">
        <v>12</v>
      </c>
      <c r="G27" s="3" t="s">
        <v>7</v>
      </c>
      <c r="H27" s="4">
        <v>250</v>
      </c>
    </row>
    <row r="28" spans="2:8" x14ac:dyDescent="0.5">
      <c r="B28" s="3" t="s">
        <v>2</v>
      </c>
      <c r="C28" s="4">
        <v>50</v>
      </c>
      <c r="D28" s="3" t="s">
        <v>1</v>
      </c>
      <c r="E28" s="8">
        <v>500</v>
      </c>
      <c r="G28" s="3" t="s">
        <v>8</v>
      </c>
      <c r="H28" s="4">
        <v>250</v>
      </c>
    </row>
    <row r="29" spans="2:8" x14ac:dyDescent="0.5">
      <c r="B29" s="5" t="s">
        <v>4</v>
      </c>
      <c r="C29" s="6">
        <v>90</v>
      </c>
      <c r="D29" s="5" t="s">
        <v>5</v>
      </c>
      <c r="E29" s="11">
        <v>28</v>
      </c>
      <c r="G29" s="7" t="s">
        <v>14</v>
      </c>
      <c r="H29" s="8">
        <v>210</v>
      </c>
    </row>
    <row r="30" spans="2:8" x14ac:dyDescent="0.5">
      <c r="B30" s="39" t="s">
        <v>83</v>
      </c>
      <c r="C30" s="40">
        <f>SUM(C26:C29)</f>
        <v>840</v>
      </c>
      <c r="D30" s="55" t="s">
        <v>84</v>
      </c>
      <c r="E30" s="40">
        <f>SUM(E26:E29)</f>
        <v>840</v>
      </c>
      <c r="G30" s="7" t="s">
        <v>15</v>
      </c>
      <c r="H30" s="8">
        <v>100</v>
      </c>
    </row>
    <row r="31" spans="2:8" x14ac:dyDescent="0.5">
      <c r="G31" s="7" t="s">
        <v>16</v>
      </c>
      <c r="H31" s="8">
        <v>100</v>
      </c>
    </row>
    <row r="32" spans="2:8" x14ac:dyDescent="0.5">
      <c r="B32" t="s">
        <v>44</v>
      </c>
      <c r="G32" s="7" t="s">
        <v>37</v>
      </c>
      <c r="H32" s="8">
        <v>10</v>
      </c>
    </row>
    <row r="33" spans="2:8" x14ac:dyDescent="0.5">
      <c r="B33" t="s">
        <v>43</v>
      </c>
      <c r="G33" s="3" t="s">
        <v>9</v>
      </c>
      <c r="H33" s="4">
        <v>40</v>
      </c>
    </row>
    <row r="34" spans="2:8" x14ac:dyDescent="0.5">
      <c r="G34" s="3" t="s">
        <v>10</v>
      </c>
      <c r="H34" s="4">
        <v>40</v>
      </c>
    </row>
    <row r="35" spans="2:8" x14ac:dyDescent="0.5">
      <c r="G35" s="3" t="s">
        <v>11</v>
      </c>
      <c r="H35" s="4">
        <v>40</v>
      </c>
    </row>
    <row r="36" spans="2:8" x14ac:dyDescent="0.5">
      <c r="G36" s="3" t="s">
        <v>12</v>
      </c>
      <c r="H36" s="8">
        <v>12</v>
      </c>
    </row>
    <row r="37" spans="2:8" x14ac:dyDescent="0.5">
      <c r="G37" s="5" t="s">
        <v>13</v>
      </c>
      <c r="H37" s="11">
        <v>28</v>
      </c>
    </row>
  </sheetData>
  <mergeCells count="2">
    <mergeCell ref="B2:E2"/>
    <mergeCell ref="B1:H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CCBD-9A19-4602-9978-B7796FF49C49}">
  <sheetPr>
    <pageSetUpPr fitToPage="1"/>
  </sheetPr>
  <dimension ref="A1:S29"/>
  <sheetViews>
    <sheetView showGridLines="0" zoomScale="90" zoomScaleNormal="90" workbookViewId="0">
      <selection activeCell="S26" sqref="S26"/>
    </sheetView>
  </sheetViews>
  <sheetFormatPr defaultRowHeight="17.399999999999999" x14ac:dyDescent="0.5"/>
  <cols>
    <col min="1" max="1" width="1.6328125" customWidth="1"/>
    <col min="2" max="10" width="6.6328125" customWidth="1"/>
    <col min="11" max="11" width="2.6328125" customWidth="1"/>
    <col min="12" max="19" width="6.6328125" customWidth="1"/>
  </cols>
  <sheetData>
    <row r="1" spans="2:19" x14ac:dyDescent="0.5">
      <c r="B1" s="124" t="s">
        <v>94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2:19" x14ac:dyDescent="0.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2:19" x14ac:dyDescent="0.5">
      <c r="B3" s="92" t="s">
        <v>113</v>
      </c>
      <c r="C3" s="90"/>
      <c r="D3" s="90"/>
      <c r="E3" s="90"/>
      <c r="F3" s="90"/>
      <c r="G3" s="90"/>
      <c r="H3" s="90"/>
      <c r="I3" s="90"/>
      <c r="J3" s="90"/>
      <c r="L3" s="93" t="s">
        <v>116</v>
      </c>
    </row>
    <row r="4" spans="2:19" x14ac:dyDescent="0.5">
      <c r="B4" t="s">
        <v>86</v>
      </c>
      <c r="G4" t="s">
        <v>87</v>
      </c>
      <c r="L4" s="94"/>
      <c r="M4" s="95"/>
      <c r="N4" s="96"/>
      <c r="O4" s="97"/>
      <c r="P4" s="69"/>
      <c r="Q4" s="69"/>
      <c r="R4" s="69"/>
      <c r="S4" s="69"/>
    </row>
    <row r="5" spans="2:19" x14ac:dyDescent="0.5">
      <c r="B5" s="1" t="s">
        <v>0</v>
      </c>
      <c r="C5" s="2">
        <v>500</v>
      </c>
      <c r="D5" s="1" t="s">
        <v>1</v>
      </c>
      <c r="E5" s="2">
        <v>500</v>
      </c>
      <c r="F5" s="13" t="s">
        <v>34</v>
      </c>
      <c r="G5" s="1" t="s">
        <v>0</v>
      </c>
      <c r="H5" s="2">
        <v>200</v>
      </c>
      <c r="I5" s="1" t="s">
        <v>3</v>
      </c>
      <c r="J5" s="10">
        <v>300</v>
      </c>
      <c r="L5" s="98" t="s">
        <v>6</v>
      </c>
      <c r="M5" s="99" t="s">
        <v>22</v>
      </c>
      <c r="N5" s="100">
        <v>250</v>
      </c>
      <c r="O5" s="101"/>
      <c r="P5" s="69"/>
      <c r="Q5" s="69"/>
      <c r="R5" s="69"/>
      <c r="S5" s="69"/>
    </row>
    <row r="6" spans="2:19" x14ac:dyDescent="0.5">
      <c r="B6" s="3"/>
      <c r="C6" s="4"/>
      <c r="D6" s="3"/>
      <c r="E6" s="4"/>
      <c r="G6" s="7" t="s">
        <v>17</v>
      </c>
      <c r="H6" s="8">
        <v>500</v>
      </c>
      <c r="I6" s="47" t="s">
        <v>18</v>
      </c>
      <c r="J6" s="8">
        <v>12</v>
      </c>
      <c r="L6" s="98">
        <v>500</v>
      </c>
      <c r="M6" s="102"/>
      <c r="N6" s="103"/>
      <c r="O6" s="104"/>
      <c r="P6" s="69"/>
      <c r="Q6" s="69"/>
      <c r="R6" s="69"/>
      <c r="S6" s="69"/>
    </row>
    <row r="7" spans="2:19" x14ac:dyDescent="0.5">
      <c r="B7" s="3"/>
      <c r="C7" s="4"/>
      <c r="D7" s="3"/>
      <c r="E7" s="4"/>
      <c r="G7" s="3" t="s">
        <v>2</v>
      </c>
      <c r="H7" s="4">
        <v>50</v>
      </c>
      <c r="I7" s="3" t="s">
        <v>1</v>
      </c>
      <c r="J7" s="8">
        <v>500</v>
      </c>
      <c r="L7" s="98"/>
      <c r="M7" s="105" t="s">
        <v>23</v>
      </c>
      <c r="N7" s="91" t="s">
        <v>25</v>
      </c>
      <c r="O7" s="91" t="s">
        <v>26</v>
      </c>
      <c r="P7" s="69"/>
      <c r="Q7" s="69"/>
      <c r="R7" s="69"/>
      <c r="S7" s="69"/>
    </row>
    <row r="8" spans="2:19" x14ac:dyDescent="0.5">
      <c r="B8" s="5"/>
      <c r="C8" s="6"/>
      <c r="D8" s="5"/>
      <c r="E8" s="6"/>
      <c r="G8" s="5" t="s">
        <v>4</v>
      </c>
      <c r="H8" s="6">
        <v>90</v>
      </c>
      <c r="I8" s="15" t="s">
        <v>5</v>
      </c>
      <c r="J8" s="11">
        <v>28</v>
      </c>
      <c r="L8" s="98"/>
      <c r="M8" s="105">
        <v>250</v>
      </c>
      <c r="N8" s="106">
        <v>200</v>
      </c>
      <c r="O8" s="107">
        <v>100</v>
      </c>
      <c r="P8" s="69"/>
      <c r="Q8" s="69"/>
      <c r="R8" s="69"/>
      <c r="S8" s="69"/>
    </row>
    <row r="9" spans="2:19" x14ac:dyDescent="0.5">
      <c r="L9" s="98"/>
      <c r="M9" s="108"/>
      <c r="N9" s="109"/>
      <c r="O9" s="106" t="s">
        <v>27</v>
      </c>
      <c r="P9" s="69"/>
      <c r="Q9" s="69"/>
      <c r="R9" s="110" t="s">
        <v>32</v>
      </c>
      <c r="S9" s="69"/>
    </row>
    <row r="10" spans="2:19" x14ac:dyDescent="0.5">
      <c r="B10" s="56" t="s">
        <v>114</v>
      </c>
      <c r="E10" s="12"/>
      <c r="F10" s="12"/>
      <c r="L10" s="98"/>
      <c r="M10" s="105"/>
      <c r="N10" s="107"/>
      <c r="O10" s="107">
        <v>100</v>
      </c>
      <c r="P10" s="69"/>
      <c r="Q10" s="69"/>
      <c r="R10" s="111">
        <v>-500</v>
      </c>
      <c r="S10" s="69"/>
    </row>
    <row r="11" spans="2:19" x14ac:dyDescent="0.5">
      <c r="B11" s="132" t="s">
        <v>92</v>
      </c>
      <c r="C11" s="133"/>
      <c r="D11" s="72" t="s">
        <v>90</v>
      </c>
      <c r="E11" s="134" t="s">
        <v>93</v>
      </c>
      <c r="F11" s="135"/>
      <c r="G11" s="135"/>
      <c r="H11" s="135"/>
      <c r="I11" s="135"/>
      <c r="J11" s="136"/>
      <c r="L11" s="98"/>
      <c r="M11" s="98"/>
      <c r="N11" s="112"/>
      <c r="O11" s="113"/>
      <c r="P11" s="29" t="s">
        <v>38</v>
      </c>
      <c r="Q11" s="51" t="s">
        <v>42</v>
      </c>
      <c r="R11" s="91"/>
      <c r="S11" s="94"/>
    </row>
    <row r="12" spans="2:19" x14ac:dyDescent="0.5">
      <c r="B12" s="30" t="s">
        <v>35</v>
      </c>
      <c r="C12" s="31"/>
      <c r="D12" s="36">
        <f>H5-C5</f>
        <v>-300</v>
      </c>
      <c r="E12" s="30" t="s">
        <v>45</v>
      </c>
      <c r="F12" s="41"/>
      <c r="G12" s="31"/>
      <c r="H12" s="31"/>
      <c r="I12" s="31"/>
      <c r="J12" s="42"/>
      <c r="L12" s="98"/>
      <c r="M12" s="98"/>
      <c r="N12" s="105" t="s">
        <v>24</v>
      </c>
      <c r="O12" s="114">
        <v>40</v>
      </c>
      <c r="P12" s="85" t="s">
        <v>28</v>
      </c>
      <c r="Q12" s="85" t="s">
        <v>28</v>
      </c>
      <c r="R12" s="106" t="s">
        <v>31</v>
      </c>
      <c r="S12" s="98" t="s">
        <v>3</v>
      </c>
    </row>
    <row r="13" spans="2:19" x14ac:dyDescent="0.5">
      <c r="B13" s="32" t="s">
        <v>19</v>
      </c>
      <c r="C13" s="33"/>
      <c r="D13" s="37">
        <f>C6-H6</f>
        <v>-500</v>
      </c>
      <c r="E13" s="32" t="s">
        <v>46</v>
      </c>
      <c r="F13" s="43"/>
      <c r="G13" s="33"/>
      <c r="H13" s="33"/>
      <c r="I13" s="33"/>
      <c r="J13" s="44"/>
      <c r="L13" s="98"/>
      <c r="M13" s="98"/>
      <c r="N13" s="105"/>
      <c r="O13" s="115"/>
      <c r="P13" s="105">
        <v>28</v>
      </c>
      <c r="Q13" s="105">
        <v>28</v>
      </c>
      <c r="R13" s="116">
        <f>D13+D14+D17</f>
        <v>-538</v>
      </c>
      <c r="S13" s="98">
        <v>300</v>
      </c>
    </row>
    <row r="14" spans="2:19" x14ac:dyDescent="0.5">
      <c r="B14" s="32" t="s">
        <v>20</v>
      </c>
      <c r="C14" s="33"/>
      <c r="D14" s="37">
        <f>C6-H7</f>
        <v>-50</v>
      </c>
      <c r="E14" s="32" t="s">
        <v>47</v>
      </c>
      <c r="F14" s="43"/>
      <c r="G14" s="33"/>
      <c r="H14" s="33"/>
      <c r="I14" s="33"/>
      <c r="J14" s="44"/>
      <c r="L14" s="117"/>
      <c r="M14" s="117"/>
      <c r="N14" s="118"/>
      <c r="O14" s="119"/>
      <c r="P14" s="120"/>
      <c r="Q14" s="120"/>
      <c r="R14" s="106"/>
      <c r="S14" s="117"/>
    </row>
    <row r="15" spans="2:19" x14ac:dyDescent="0.5">
      <c r="B15" s="32" t="s">
        <v>4</v>
      </c>
      <c r="C15" s="33"/>
      <c r="D15" s="37">
        <f>C6-H8</f>
        <v>-90</v>
      </c>
      <c r="E15" s="32" t="s">
        <v>48</v>
      </c>
      <c r="F15" s="43"/>
      <c r="G15" s="33"/>
      <c r="H15" s="33"/>
      <c r="I15" s="33"/>
      <c r="J15" s="44"/>
      <c r="L15" s="69"/>
      <c r="M15" s="69"/>
      <c r="N15" s="69"/>
      <c r="O15" s="69"/>
      <c r="P15" s="69"/>
      <c r="Q15" s="69"/>
      <c r="R15" s="109"/>
      <c r="S15" s="111" t="s">
        <v>33</v>
      </c>
    </row>
    <row r="16" spans="2:19" x14ac:dyDescent="0.5">
      <c r="B16" s="32" t="s">
        <v>3</v>
      </c>
      <c r="C16" s="33"/>
      <c r="D16" s="37">
        <f>J5</f>
        <v>300</v>
      </c>
      <c r="E16" s="32" t="s">
        <v>49</v>
      </c>
      <c r="F16" s="43"/>
      <c r="G16" s="33"/>
      <c r="H16" s="33"/>
      <c r="I16" s="33"/>
      <c r="J16" s="44"/>
      <c r="L16" s="69"/>
      <c r="M16" s="69"/>
      <c r="N16" s="69"/>
      <c r="O16" s="69"/>
      <c r="P16" s="69"/>
      <c r="Q16" s="69"/>
      <c r="R16" s="121"/>
      <c r="S16" s="111">
        <v>-300</v>
      </c>
    </row>
    <row r="17" spans="1:19" x14ac:dyDescent="0.5">
      <c r="B17" s="32" t="s">
        <v>21</v>
      </c>
      <c r="C17" s="33"/>
      <c r="D17" s="37">
        <v>12</v>
      </c>
      <c r="E17" s="32" t="s">
        <v>50</v>
      </c>
      <c r="F17" s="43"/>
      <c r="G17" s="33"/>
      <c r="H17" s="33"/>
      <c r="I17" s="33"/>
      <c r="J17" s="44"/>
      <c r="L17" s="69"/>
      <c r="M17" s="69"/>
      <c r="N17" s="69"/>
      <c r="O17" s="69"/>
      <c r="P17" s="69"/>
      <c r="Q17" s="69"/>
      <c r="R17" s="91" t="s">
        <v>30</v>
      </c>
      <c r="S17" s="111"/>
    </row>
    <row r="18" spans="1:19" x14ac:dyDescent="0.5">
      <c r="B18" s="34" t="s">
        <v>5</v>
      </c>
      <c r="C18" s="35"/>
      <c r="D18" s="38">
        <v>28</v>
      </c>
      <c r="E18" s="34" t="s">
        <v>51</v>
      </c>
      <c r="F18" s="45"/>
      <c r="G18" s="35"/>
      <c r="H18" s="35"/>
      <c r="I18" s="35"/>
      <c r="J18" s="46"/>
      <c r="L18" s="69"/>
      <c r="M18" s="69"/>
      <c r="N18" s="69"/>
      <c r="O18" s="69"/>
      <c r="P18" s="69"/>
      <c r="Q18" s="69"/>
      <c r="R18" s="122">
        <f>(D15-10)*-1</f>
        <v>100</v>
      </c>
      <c r="S18" s="111"/>
    </row>
    <row r="19" spans="1:19" x14ac:dyDescent="0.5">
      <c r="C19" s="9"/>
      <c r="D19" s="58"/>
      <c r="E19" s="9"/>
      <c r="F19" s="58"/>
      <c r="G19" s="9"/>
      <c r="H19" s="9"/>
      <c r="I19" s="9"/>
      <c r="J19" s="9"/>
      <c r="L19" s="69"/>
      <c r="M19" s="69"/>
      <c r="N19" s="69"/>
      <c r="O19" s="69"/>
      <c r="P19" s="69"/>
      <c r="Q19" s="69"/>
      <c r="R19" s="69"/>
      <c r="S19" s="69"/>
    </row>
    <row r="20" spans="1:19" x14ac:dyDescent="0.5">
      <c r="B20" s="56" t="s">
        <v>115</v>
      </c>
      <c r="C20" s="9"/>
      <c r="D20" s="58"/>
      <c r="E20" s="9"/>
      <c r="F20" s="58"/>
      <c r="G20" s="9"/>
      <c r="H20" s="9"/>
      <c r="I20" s="9"/>
      <c r="J20" s="9"/>
      <c r="L20" s="69"/>
      <c r="M20" s="69"/>
      <c r="N20" s="69"/>
      <c r="O20" s="69"/>
      <c r="P20" s="69"/>
      <c r="Q20" s="69"/>
      <c r="R20" s="69"/>
      <c r="S20" s="69"/>
    </row>
    <row r="21" spans="1:19" x14ac:dyDescent="0.5">
      <c r="B21" s="131" t="s">
        <v>88</v>
      </c>
      <c r="C21" s="131"/>
      <c r="D21" s="131" t="s">
        <v>89</v>
      </c>
      <c r="E21" s="131"/>
      <c r="F21" s="73" t="s">
        <v>90</v>
      </c>
      <c r="G21" s="131" t="s">
        <v>91</v>
      </c>
      <c r="H21" s="131"/>
      <c r="I21" s="131"/>
      <c r="J21" s="131"/>
      <c r="K21" s="13"/>
      <c r="L21" s="69"/>
      <c r="M21" s="69"/>
      <c r="N21" s="69"/>
      <c r="O21" s="69"/>
      <c r="P21" s="69"/>
      <c r="Q21" s="69"/>
      <c r="R21" s="69"/>
      <c r="S21" s="69"/>
    </row>
    <row r="22" spans="1:19" x14ac:dyDescent="0.5">
      <c r="B22" s="129" t="s">
        <v>117</v>
      </c>
      <c r="C22" s="127"/>
      <c r="D22" s="125" t="s">
        <v>58</v>
      </c>
      <c r="E22" s="125"/>
      <c r="F22" s="60">
        <v>28</v>
      </c>
      <c r="G22" s="125"/>
      <c r="H22" s="125"/>
      <c r="I22" s="125"/>
      <c r="J22" s="125"/>
      <c r="L22" s="69"/>
      <c r="M22" s="69"/>
      <c r="N22" s="69"/>
      <c r="O22" s="69"/>
      <c r="P22" s="69"/>
      <c r="Q22" s="69"/>
      <c r="R22" s="69"/>
      <c r="S22" s="69"/>
    </row>
    <row r="23" spans="1:19" x14ac:dyDescent="0.5">
      <c r="B23" s="127"/>
      <c r="C23" s="127"/>
      <c r="D23" s="126" t="s">
        <v>56</v>
      </c>
      <c r="E23" s="126"/>
      <c r="F23" s="61">
        <v>10</v>
      </c>
      <c r="G23" s="126"/>
      <c r="H23" s="126"/>
      <c r="I23" s="126"/>
      <c r="J23" s="126"/>
      <c r="L23" s="69"/>
      <c r="M23" s="69"/>
      <c r="N23" s="69"/>
      <c r="O23" s="69"/>
      <c r="P23" s="69"/>
      <c r="Q23" s="69"/>
      <c r="R23" s="69"/>
      <c r="S23" s="69"/>
    </row>
    <row r="24" spans="1:19" x14ac:dyDescent="0.5">
      <c r="B24" s="127"/>
      <c r="C24" s="127"/>
      <c r="D24" s="130" t="s">
        <v>52</v>
      </c>
      <c r="E24" s="130"/>
      <c r="F24" s="62">
        <f>D13+D14+D17</f>
        <v>-538</v>
      </c>
      <c r="G24" s="128" t="s">
        <v>54</v>
      </c>
      <c r="H24" s="128"/>
      <c r="I24" s="128"/>
      <c r="J24" s="128"/>
    </row>
    <row r="25" spans="1:19" x14ac:dyDescent="0.5">
      <c r="B25" s="127" t="s">
        <v>60</v>
      </c>
      <c r="C25" s="127"/>
      <c r="D25" s="127" t="s">
        <v>53</v>
      </c>
      <c r="E25" s="127"/>
      <c r="F25" s="59">
        <f>D15-10</f>
        <v>-100</v>
      </c>
      <c r="G25" s="127" t="s">
        <v>55</v>
      </c>
      <c r="H25" s="127"/>
      <c r="I25" s="127"/>
      <c r="J25" s="127"/>
    </row>
    <row r="26" spans="1:19" x14ac:dyDescent="0.5">
      <c r="B26" s="127" t="s">
        <v>61</v>
      </c>
      <c r="C26" s="127"/>
      <c r="D26" s="127" t="s">
        <v>57</v>
      </c>
      <c r="E26" s="127"/>
      <c r="F26" s="59">
        <v>300</v>
      </c>
      <c r="G26" s="127"/>
      <c r="H26" s="127"/>
      <c r="I26" s="127"/>
      <c r="J26" s="127"/>
    </row>
    <row r="27" spans="1:19" x14ac:dyDescent="0.5">
      <c r="B27" s="127" t="s">
        <v>59</v>
      </c>
      <c r="C27" s="127"/>
      <c r="D27" s="127"/>
      <c r="E27" s="127"/>
      <c r="F27" s="59">
        <v>-300</v>
      </c>
      <c r="G27" s="127"/>
      <c r="H27" s="127"/>
      <c r="I27" s="127"/>
      <c r="J27" s="127"/>
    </row>
    <row r="28" spans="1:19" x14ac:dyDescent="0.5">
      <c r="A28" s="9"/>
      <c r="B28" s="48"/>
      <c r="E28" s="12"/>
      <c r="F28" s="12"/>
    </row>
    <row r="29" spans="1:19" x14ac:dyDescent="0.5">
      <c r="A29" s="9"/>
    </row>
  </sheetData>
  <mergeCells count="21">
    <mergeCell ref="B21:C21"/>
    <mergeCell ref="D21:E21"/>
    <mergeCell ref="G21:J21"/>
    <mergeCell ref="B11:C11"/>
    <mergeCell ref="E11:J11"/>
    <mergeCell ref="B1:S1"/>
    <mergeCell ref="G22:J22"/>
    <mergeCell ref="G23:J23"/>
    <mergeCell ref="G27:J27"/>
    <mergeCell ref="G24:J24"/>
    <mergeCell ref="G25:J25"/>
    <mergeCell ref="G26:J26"/>
    <mergeCell ref="B22:C24"/>
    <mergeCell ref="B25:C25"/>
    <mergeCell ref="B26:C26"/>
    <mergeCell ref="B27:E27"/>
    <mergeCell ref="D22:E22"/>
    <mergeCell ref="D23:E23"/>
    <mergeCell ref="D24:E24"/>
    <mergeCell ref="D25:E25"/>
    <mergeCell ref="D26:E26"/>
  </mergeCells>
  <phoneticPr fontId="1"/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AB69-8021-4305-937C-E98C158FD7AC}">
  <dimension ref="B1:K18"/>
  <sheetViews>
    <sheetView showGridLines="0" workbookViewId="0">
      <selection activeCell="B17" sqref="B17"/>
    </sheetView>
  </sheetViews>
  <sheetFormatPr defaultRowHeight="17.399999999999999" x14ac:dyDescent="0.5"/>
  <cols>
    <col min="1" max="1" width="1.6328125" customWidth="1"/>
    <col min="2" max="2" width="14.6328125" customWidth="1"/>
    <col min="3" max="3" width="4.26953125" bestFit="1" customWidth="1"/>
    <col min="4" max="4" width="14.6328125" style="69" customWidth="1"/>
    <col min="5" max="5" width="4.26953125" bestFit="1" customWidth="1"/>
    <col min="6" max="6" width="1.6328125" customWidth="1"/>
    <col min="7" max="7" width="18.26953125" bestFit="1" customWidth="1"/>
    <col min="9" max="9" width="1.6328125" customWidth="1"/>
    <col min="10" max="10" width="31.1796875" customWidth="1"/>
    <col min="11" max="11" width="8.7265625" style="53"/>
  </cols>
  <sheetData>
    <row r="1" spans="2:11" x14ac:dyDescent="0.5">
      <c r="B1" s="56" t="s">
        <v>97</v>
      </c>
      <c r="J1" s="71"/>
      <c r="K1" s="71"/>
    </row>
    <row r="3" spans="2:11" x14ac:dyDescent="0.5">
      <c r="B3" s="124" t="s">
        <v>79</v>
      </c>
      <c r="C3" s="124"/>
      <c r="D3" s="124"/>
      <c r="E3" s="124"/>
      <c r="G3" s="137" t="s">
        <v>78</v>
      </c>
      <c r="H3" s="138"/>
      <c r="J3" s="137" t="s">
        <v>75</v>
      </c>
      <c r="K3" s="138"/>
    </row>
    <row r="4" spans="2:11" x14ac:dyDescent="0.5">
      <c r="B4" s="1" t="s">
        <v>0</v>
      </c>
      <c r="C4" s="2">
        <v>200</v>
      </c>
      <c r="D4" s="70" t="s">
        <v>3</v>
      </c>
      <c r="E4" s="10">
        <v>300</v>
      </c>
      <c r="G4" s="1" t="s">
        <v>6</v>
      </c>
      <c r="H4" s="2">
        <v>500</v>
      </c>
      <c r="J4" s="63" t="s">
        <v>62</v>
      </c>
      <c r="K4" s="64"/>
    </row>
    <row r="5" spans="2:11" x14ac:dyDescent="0.5">
      <c r="B5" s="7" t="s">
        <v>17</v>
      </c>
      <c r="C5" s="8">
        <v>500</v>
      </c>
      <c r="D5" s="47" t="s">
        <v>18</v>
      </c>
      <c r="E5" s="8">
        <v>12</v>
      </c>
      <c r="G5" s="3" t="s">
        <v>7</v>
      </c>
      <c r="H5" s="4">
        <v>250</v>
      </c>
      <c r="J5" s="52" t="s">
        <v>71</v>
      </c>
      <c r="K5" s="54">
        <v>40</v>
      </c>
    </row>
    <row r="6" spans="2:11" x14ac:dyDescent="0.5">
      <c r="B6" s="3" t="s">
        <v>2</v>
      </c>
      <c r="C6" s="4">
        <v>50</v>
      </c>
      <c r="D6" s="47" t="s">
        <v>1</v>
      </c>
      <c r="E6" s="8">
        <v>500</v>
      </c>
      <c r="G6" s="3" t="s">
        <v>8</v>
      </c>
      <c r="H6" s="4">
        <v>250</v>
      </c>
      <c r="J6" s="52" t="s">
        <v>37</v>
      </c>
      <c r="K6" s="54">
        <v>10</v>
      </c>
    </row>
    <row r="7" spans="2:11" x14ac:dyDescent="0.5">
      <c r="B7" s="5" t="s">
        <v>4</v>
      </c>
      <c r="C7" s="6">
        <v>90</v>
      </c>
      <c r="D7" s="15" t="s">
        <v>5</v>
      </c>
      <c r="E7" s="11">
        <v>28</v>
      </c>
      <c r="G7" s="7" t="s">
        <v>14</v>
      </c>
      <c r="H7" s="8">
        <v>210</v>
      </c>
      <c r="J7" s="52" t="s">
        <v>69</v>
      </c>
      <c r="K7" s="54">
        <v>-500</v>
      </c>
    </row>
    <row r="8" spans="2:11" x14ac:dyDescent="0.5">
      <c r="B8" s="39" t="s">
        <v>83</v>
      </c>
      <c r="C8" s="40">
        <f>SUM(C4:C7)</f>
        <v>840</v>
      </c>
      <c r="D8" s="55" t="s">
        <v>84</v>
      </c>
      <c r="E8" s="40">
        <f>SUM(E4:E7)</f>
        <v>840</v>
      </c>
      <c r="G8" s="7" t="s">
        <v>15</v>
      </c>
      <c r="H8" s="8">
        <v>100</v>
      </c>
      <c r="J8" s="52" t="s">
        <v>70</v>
      </c>
      <c r="K8" s="54">
        <v>-50</v>
      </c>
    </row>
    <row r="9" spans="2:11" x14ac:dyDescent="0.5">
      <c r="G9" s="7" t="s">
        <v>16</v>
      </c>
      <c r="H9" s="8">
        <v>100</v>
      </c>
      <c r="J9" s="67" t="s">
        <v>72</v>
      </c>
      <c r="K9" s="68">
        <f>SUM(K5:K8)</f>
        <v>-500</v>
      </c>
    </row>
    <row r="10" spans="2:11" x14ac:dyDescent="0.5">
      <c r="G10" s="7" t="s">
        <v>37</v>
      </c>
      <c r="H10" s="8">
        <v>10</v>
      </c>
      <c r="J10" s="63" t="s">
        <v>63</v>
      </c>
      <c r="K10" s="64"/>
    </row>
    <row r="11" spans="2:11" x14ac:dyDescent="0.5">
      <c r="G11" s="3" t="s">
        <v>9</v>
      </c>
      <c r="H11" s="4">
        <v>40</v>
      </c>
      <c r="J11" s="52" t="s">
        <v>74</v>
      </c>
      <c r="K11" s="54">
        <v>-100</v>
      </c>
    </row>
    <row r="12" spans="2:11" x14ac:dyDescent="0.5">
      <c r="G12" s="3" t="s">
        <v>10</v>
      </c>
      <c r="H12" s="4">
        <v>40</v>
      </c>
      <c r="J12" s="67" t="s">
        <v>73</v>
      </c>
      <c r="K12" s="68">
        <f>K11</f>
        <v>-100</v>
      </c>
    </row>
    <row r="13" spans="2:11" x14ac:dyDescent="0.5">
      <c r="G13" s="3" t="s">
        <v>11</v>
      </c>
      <c r="H13" s="4">
        <v>40</v>
      </c>
      <c r="J13" s="63" t="s">
        <v>64</v>
      </c>
      <c r="K13" s="64"/>
    </row>
    <row r="14" spans="2:11" x14ac:dyDescent="0.5">
      <c r="G14" s="3" t="s">
        <v>12</v>
      </c>
      <c r="H14" s="8">
        <v>12</v>
      </c>
      <c r="J14" s="52" t="s">
        <v>68</v>
      </c>
      <c r="K14" s="54">
        <v>300</v>
      </c>
    </row>
    <row r="15" spans="2:11" x14ac:dyDescent="0.5">
      <c r="G15" s="5" t="s">
        <v>13</v>
      </c>
      <c r="H15" s="11">
        <v>28</v>
      </c>
      <c r="J15" s="67" t="s">
        <v>96</v>
      </c>
      <c r="K15" s="68">
        <f>K14</f>
        <v>300</v>
      </c>
    </row>
    <row r="16" spans="2:11" x14ac:dyDescent="0.5">
      <c r="J16" s="65" t="s">
        <v>65</v>
      </c>
      <c r="K16" s="66">
        <v>-300</v>
      </c>
    </row>
    <row r="17" spans="10:11" x14ac:dyDescent="0.5">
      <c r="J17" s="65" t="s">
        <v>66</v>
      </c>
      <c r="K17" s="66">
        <v>500</v>
      </c>
    </row>
    <row r="18" spans="10:11" x14ac:dyDescent="0.5">
      <c r="J18" s="65" t="s">
        <v>67</v>
      </c>
      <c r="K18" s="66">
        <v>200</v>
      </c>
    </row>
  </sheetData>
  <mergeCells count="3">
    <mergeCell ref="J3:K3"/>
    <mergeCell ref="G3:H3"/>
    <mergeCell ref="B3:E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1F71-7085-49CC-B6FF-A383AA15A00E}">
  <dimension ref="B1:J31"/>
  <sheetViews>
    <sheetView showGridLines="0" zoomScale="85" zoomScaleNormal="85" workbookViewId="0">
      <selection activeCell="N23" sqref="N23"/>
    </sheetView>
  </sheetViews>
  <sheetFormatPr defaultRowHeight="17.399999999999999" x14ac:dyDescent="0.5"/>
  <cols>
    <col min="1" max="1" width="1.6328125" customWidth="1"/>
    <col min="2" max="5" width="6.6328125" customWidth="1"/>
    <col min="8" max="8" width="3.26953125" bestFit="1" customWidth="1"/>
  </cols>
  <sheetData>
    <row r="1" spans="2:10" x14ac:dyDescent="0.5">
      <c r="B1" s="56" t="s">
        <v>98</v>
      </c>
    </row>
    <row r="2" spans="2:10" ht="18" thickBot="1" x14ac:dyDescent="0.55000000000000004"/>
    <row r="3" spans="2:10" ht="18" thickTop="1" x14ac:dyDescent="0.5">
      <c r="B3" s="48" t="s">
        <v>36</v>
      </c>
      <c r="H3" s="139" t="s">
        <v>41</v>
      </c>
      <c r="I3" s="140"/>
      <c r="J3" s="141"/>
    </row>
    <row r="4" spans="2:10" x14ac:dyDescent="0.5">
      <c r="B4" s="74"/>
      <c r="C4" s="16"/>
      <c r="D4" s="17"/>
      <c r="E4" s="18"/>
      <c r="H4" s="142"/>
      <c r="I4" s="143"/>
      <c r="J4" s="144"/>
    </row>
    <row r="5" spans="2:10" x14ac:dyDescent="0.5">
      <c r="B5" s="75" t="s">
        <v>6</v>
      </c>
      <c r="C5" s="19" t="s">
        <v>22</v>
      </c>
      <c r="D5" s="20">
        <v>250</v>
      </c>
      <c r="E5" s="21"/>
      <c r="H5" s="142"/>
      <c r="I5" s="143"/>
      <c r="J5" s="144"/>
    </row>
    <row r="6" spans="2:10" ht="18" thickBot="1" x14ac:dyDescent="0.55000000000000004">
      <c r="B6" s="75">
        <v>500</v>
      </c>
      <c r="C6" s="22"/>
      <c r="D6" s="23"/>
      <c r="E6" s="24"/>
      <c r="H6" s="145"/>
      <c r="I6" s="146"/>
      <c r="J6" s="147"/>
    </row>
    <row r="7" spans="2:10" ht="18" thickTop="1" x14ac:dyDescent="0.5">
      <c r="B7" s="75"/>
      <c r="C7" s="77" t="s">
        <v>23</v>
      </c>
      <c r="D7" s="25" t="s">
        <v>25</v>
      </c>
      <c r="E7" s="25" t="s">
        <v>26</v>
      </c>
    </row>
    <row r="8" spans="2:10" x14ac:dyDescent="0.5">
      <c r="B8" s="75"/>
      <c r="C8" s="77">
        <v>250</v>
      </c>
      <c r="D8" s="26">
        <v>200</v>
      </c>
      <c r="E8" s="27">
        <v>100</v>
      </c>
    </row>
    <row r="9" spans="2:10" x14ac:dyDescent="0.5">
      <c r="B9" s="75"/>
      <c r="C9" s="78"/>
      <c r="D9" s="28"/>
      <c r="E9" s="26" t="s">
        <v>27</v>
      </c>
    </row>
    <row r="10" spans="2:10" x14ac:dyDescent="0.5">
      <c r="B10" s="75"/>
      <c r="C10" s="77"/>
      <c r="D10" s="27"/>
      <c r="E10" s="27">
        <v>100</v>
      </c>
      <c r="G10" s="13"/>
    </row>
    <row r="11" spans="2:10" x14ac:dyDescent="0.5">
      <c r="B11" s="75"/>
      <c r="C11" s="75"/>
      <c r="D11" s="79"/>
      <c r="E11" s="80"/>
      <c r="F11" s="29" t="s">
        <v>29</v>
      </c>
      <c r="G11" s="14"/>
    </row>
    <row r="12" spans="2:10" x14ac:dyDescent="0.5">
      <c r="B12" s="75"/>
      <c r="C12" s="75"/>
      <c r="D12" s="77" t="s">
        <v>24</v>
      </c>
      <c r="E12" s="81">
        <v>50</v>
      </c>
      <c r="F12" s="85" t="s">
        <v>28</v>
      </c>
      <c r="G12" s="49" t="s">
        <v>39</v>
      </c>
      <c r="H12" s="50">
        <v>28</v>
      </c>
    </row>
    <row r="13" spans="2:10" x14ac:dyDescent="0.5">
      <c r="B13" s="75"/>
      <c r="C13" s="75"/>
      <c r="D13" s="77"/>
      <c r="E13" s="82"/>
      <c r="F13" s="77">
        <v>35</v>
      </c>
      <c r="G13" s="49" t="s">
        <v>30</v>
      </c>
      <c r="H13" s="50">
        <v>5</v>
      </c>
    </row>
    <row r="14" spans="2:10" x14ac:dyDescent="0.5">
      <c r="B14" s="76"/>
      <c r="C14" s="76"/>
      <c r="D14" s="83"/>
      <c r="E14" s="84"/>
      <c r="F14" s="86"/>
      <c r="G14" s="87" t="s">
        <v>40</v>
      </c>
      <c r="H14" s="88">
        <v>2</v>
      </c>
    </row>
    <row r="16" spans="2:10" x14ac:dyDescent="0.5">
      <c r="B16" s="56" t="s">
        <v>99</v>
      </c>
    </row>
    <row r="18" spans="2:2" x14ac:dyDescent="0.5">
      <c r="B18" t="s">
        <v>100</v>
      </c>
    </row>
    <row r="19" spans="2:2" x14ac:dyDescent="0.5">
      <c r="B19" t="s">
        <v>101</v>
      </c>
    </row>
    <row r="20" spans="2:2" x14ac:dyDescent="0.5">
      <c r="B20" t="s">
        <v>102</v>
      </c>
    </row>
    <row r="21" spans="2:2" x14ac:dyDescent="0.5">
      <c r="B21" t="s">
        <v>103</v>
      </c>
    </row>
    <row r="22" spans="2:2" x14ac:dyDescent="0.5">
      <c r="B22" t="s">
        <v>104</v>
      </c>
    </row>
    <row r="23" spans="2:2" x14ac:dyDescent="0.5">
      <c r="B23" t="s">
        <v>109</v>
      </c>
    </row>
    <row r="24" spans="2:2" x14ac:dyDescent="0.5">
      <c r="B24" t="s">
        <v>108</v>
      </c>
    </row>
    <row r="25" spans="2:2" x14ac:dyDescent="0.5">
      <c r="B25" t="s">
        <v>105</v>
      </c>
    </row>
    <row r="26" spans="2:2" x14ac:dyDescent="0.5">
      <c r="B26" t="s">
        <v>106</v>
      </c>
    </row>
    <row r="27" spans="2:2" x14ac:dyDescent="0.5">
      <c r="B27" t="s">
        <v>107</v>
      </c>
    </row>
    <row r="28" spans="2:2" x14ac:dyDescent="0.5">
      <c r="B28" t="s">
        <v>109</v>
      </c>
    </row>
    <row r="29" spans="2:2" x14ac:dyDescent="0.5">
      <c r="B29" t="s">
        <v>110</v>
      </c>
    </row>
    <row r="30" spans="2:2" x14ac:dyDescent="0.5">
      <c r="B30" t="s">
        <v>111</v>
      </c>
    </row>
    <row r="31" spans="2:2" x14ac:dyDescent="0.5">
      <c r="B31" t="s">
        <v>112</v>
      </c>
    </row>
  </sheetData>
  <mergeCells count="1">
    <mergeCell ref="H3:J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例題</vt:lpstr>
      <vt:lpstr>お金のブロックパズルの作り方</vt:lpstr>
      <vt:lpstr>（参考）財務三表</vt:lpstr>
      <vt:lpstr>根拠ある売上目標の作り方</vt:lpstr>
      <vt:lpstr>'（参考）財務三表'!Print_Area</vt:lpstr>
      <vt:lpstr>お金のブロックパズルの作り方!Print_Area</vt:lpstr>
      <vt:lpstr>根拠ある売上目標の作り方!Print_Area</vt:lpstr>
      <vt:lpstr>例題!Print_Area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お金のブロックパズル例題</dc:title>
  <dc:creator>OFFICE AIR</dc:creator>
  <cp:lastModifiedBy>片山祐姫</cp:lastModifiedBy>
  <cp:lastPrinted>2020-09-22T04:59:35Z</cp:lastPrinted>
  <dcterms:created xsi:type="dcterms:W3CDTF">2020-07-16T09:35:09Z</dcterms:created>
  <dcterms:modified xsi:type="dcterms:W3CDTF">2020-09-22T05:01:29Z</dcterms:modified>
</cp:coreProperties>
</file>