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uki\Documents\★★COMPANY\つぼ川歯科医院\第２２回医療経済実態調査 （医療機関等調査） 報告\"/>
    </mc:Choice>
  </mc:AlternateContent>
  <xr:revisionPtr revIDLastSave="0" documentId="13_ncr:1_{EF64324E-E44D-4F0A-97EE-174E093EC282}" xr6:coauthVersionLast="45" xr6:coauthVersionMax="45" xr10:uidLastSave="{00000000-0000-0000-0000-000000000000}"/>
  <bookViews>
    <workbookView xWindow="-108" yWindow="-108" windowWidth="23256" windowHeight="14016" xr2:uid="{EBED1479-CC7F-469F-B0D5-5DF6A1CD5DAF}"/>
  </bookViews>
  <sheets>
    <sheet name="①損益状況" sheetId="20" r:id="rId1"/>
    <sheet name="②損益状況（最頻値）" sheetId="19" r:id="rId2"/>
    <sheet name="③職種別給与" sheetId="21" r:id="rId3"/>
  </sheets>
  <definedNames>
    <definedName name="_xlnm.Print_Area" localSheetId="0">①損益状況!$B$1:$N$29</definedName>
    <definedName name="_xlnm.Print_Area" localSheetId="1">'②損益状況（最頻値）'!$B$1:$R$30</definedName>
    <definedName name="_xlnm.Print_Area" localSheetId="2">③職種別給与!$B$1:$I$23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1" i="21" l="1"/>
  <c r="I20" i="21"/>
  <c r="I19" i="21"/>
  <c r="I18" i="21"/>
  <c r="I17" i="21"/>
  <c r="I16" i="21"/>
  <c r="I15" i="21"/>
  <c r="I9" i="21"/>
  <c r="I8" i="21"/>
  <c r="I7" i="21"/>
  <c r="I6" i="21"/>
  <c r="I5" i="21"/>
  <c r="N25" i="20"/>
  <c r="N24" i="20"/>
  <c r="N23" i="20"/>
  <c r="N22" i="20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G23" i="20"/>
  <c r="G22" i="20"/>
  <c r="G21" i="20"/>
  <c r="G20" i="20"/>
  <c r="G17" i="20"/>
  <c r="G16" i="20"/>
  <c r="G15" i="20"/>
  <c r="G14" i="20"/>
  <c r="G13" i="20"/>
  <c r="G12" i="20"/>
  <c r="G9" i="20"/>
  <c r="G5" i="20"/>
  <c r="G4" i="20"/>
  <c r="M25" i="20"/>
  <c r="L25" i="20"/>
  <c r="M24" i="20"/>
  <c r="L24" i="20"/>
  <c r="M23" i="20"/>
  <c r="L23" i="20"/>
  <c r="M22" i="20"/>
  <c r="L22" i="20"/>
  <c r="M21" i="20"/>
  <c r="L21" i="20"/>
  <c r="M20" i="20"/>
  <c r="L20" i="20"/>
  <c r="M19" i="20"/>
  <c r="L19" i="20"/>
  <c r="M18" i="20"/>
  <c r="L18" i="20"/>
  <c r="M17" i="20"/>
  <c r="L17" i="20"/>
  <c r="M16" i="20"/>
  <c r="L16" i="20"/>
  <c r="M15" i="20"/>
  <c r="L15" i="20"/>
  <c r="M14" i="20"/>
  <c r="L14" i="20"/>
  <c r="M13" i="20"/>
  <c r="L13" i="20"/>
  <c r="M12" i="20"/>
  <c r="L12" i="20"/>
  <c r="M11" i="20"/>
  <c r="L11" i="20"/>
  <c r="M10" i="20"/>
  <c r="L10" i="20"/>
  <c r="M9" i="20"/>
  <c r="L9" i="20"/>
  <c r="M8" i="20"/>
  <c r="L8" i="20"/>
  <c r="M7" i="20"/>
  <c r="L7" i="20"/>
  <c r="M6" i="20"/>
  <c r="L6" i="20"/>
  <c r="M5" i="20"/>
  <c r="L5" i="20"/>
  <c r="M4" i="20"/>
  <c r="L4" i="20"/>
  <c r="F23" i="20"/>
  <c r="E23" i="20"/>
  <c r="F22" i="20"/>
  <c r="E22" i="20"/>
  <c r="F21" i="20"/>
  <c r="E21" i="20"/>
  <c r="F20" i="20"/>
  <c r="E20" i="20"/>
  <c r="F17" i="20"/>
  <c r="E17" i="20"/>
  <c r="F16" i="20"/>
  <c r="E16" i="20"/>
  <c r="F15" i="20"/>
  <c r="E15" i="20"/>
  <c r="F14" i="20"/>
  <c r="E14" i="20"/>
  <c r="F13" i="20"/>
  <c r="E13" i="20"/>
  <c r="F12" i="20"/>
  <c r="E12" i="20"/>
  <c r="F9" i="20"/>
  <c r="E9" i="20"/>
  <c r="F5" i="20"/>
  <c r="E5" i="20"/>
  <c r="F4" i="20"/>
  <c r="E4" i="20"/>
</calcChain>
</file>

<file path=xl/sharedStrings.xml><?xml version="1.0" encoding="utf-8"?>
<sst xmlns="http://schemas.openxmlformats.org/spreadsheetml/2006/main" count="305" uniqueCount="55">
  <si>
    <t>Ⅰ 医業収益</t>
  </si>
  <si>
    <t>１．保険診療収益</t>
  </si>
  <si>
    <t>２．労災等診療収益</t>
  </si>
  <si>
    <t>３．その他の診療収益</t>
  </si>
  <si>
    <t>４．その他の医業収益</t>
  </si>
  <si>
    <t>Ⅱ 介護収益</t>
  </si>
  <si>
    <t>１．居宅サービス収益</t>
  </si>
  <si>
    <t>２．その他の介護収益</t>
  </si>
  <si>
    <t>Ⅲ 医業・介護費用</t>
  </si>
  <si>
    <t>１．給与費</t>
  </si>
  <si>
    <t>２．医薬品費</t>
  </si>
  <si>
    <t>３．歯科材料費</t>
  </si>
  <si>
    <t>４．委託費</t>
  </si>
  <si>
    <t>５．減価償却費</t>
  </si>
  <si>
    <t>６．その他の医業費用</t>
  </si>
  <si>
    <t>Ⅴ 税 金</t>
  </si>
  <si>
    <t>－</t>
  </si>
  <si>
    <t>（再掲）建物減価償却費</t>
  </si>
  <si>
    <t>（再掲）医療機器減価償却費</t>
  </si>
  <si>
    <t>（再掲）設備機器賃借料</t>
  </si>
  <si>
    <t>（再掲）医療機器賃借料</t>
  </si>
  <si>
    <t>Ⅳ 損益差額（Ⅰ＋Ⅱ－Ⅲ）</t>
  </si>
  <si>
    <t>Ⅵ 税引後の総損益差額（Ⅳ－Ⅴ）</t>
  </si>
  <si>
    <t>施設数</t>
  </si>
  <si>
    <t>平均ユニット数</t>
  </si>
  <si>
    <t>賞与(②)</t>
  </si>
  <si>
    <t>①＋②</t>
  </si>
  <si>
    <t>歯科医師</t>
  </si>
  <si>
    <t>歯科衛生士</t>
  </si>
  <si>
    <t>歯科技工士</t>
  </si>
  <si>
    <t>事務職員</t>
  </si>
  <si>
    <t>役員</t>
  </si>
  <si>
    <t>院長</t>
  </si>
  <si>
    <t>その他の職員</t>
  </si>
  <si>
    <t>（注）歯科診療所の給料・賞与については、当該施設に所属する職員に支給された金額を調査したものである。</t>
  </si>
  <si>
    <t>2018年</t>
    <rPh sb="4" eb="5">
      <t>ネン</t>
    </rPh>
    <phoneticPr fontId="2"/>
  </si>
  <si>
    <t>2017年</t>
    <rPh sb="4" eb="5">
      <t>ネン</t>
    </rPh>
    <phoneticPr fontId="2"/>
  </si>
  <si>
    <t>全体</t>
    <rPh sb="0" eb="2">
      <t>ゼンタイ</t>
    </rPh>
    <phoneticPr fontId="2"/>
  </si>
  <si>
    <t>最頻損益差額階級</t>
    <phoneticPr fontId="2"/>
  </si>
  <si>
    <t>全項目の回答者</t>
    <rPh sb="0" eb="3">
      <t>ゼンコウモク</t>
    </rPh>
    <rPh sb="4" eb="6">
      <t>カイトウ</t>
    </rPh>
    <rPh sb="6" eb="7">
      <t>シャ</t>
    </rPh>
    <phoneticPr fontId="2"/>
  </si>
  <si>
    <t>一部回答省略の回答者</t>
    <rPh sb="0" eb="2">
      <t>イチブ</t>
    </rPh>
    <rPh sb="2" eb="4">
      <t>カイトウ</t>
    </rPh>
    <rPh sb="4" eb="6">
      <t>ショウリャク</t>
    </rPh>
    <rPh sb="7" eb="9">
      <t>カイトウ</t>
    </rPh>
    <rPh sb="9" eb="10">
      <t>シャ</t>
    </rPh>
    <phoneticPr fontId="2"/>
  </si>
  <si>
    <t>（単位：千円）</t>
    <phoneticPr fontId="2"/>
  </si>
  <si>
    <t>「第22回医療経済実態調査 （医療機関等調査） 報告－令和元年実施－」（中央社会保険医療協議会　令和元年11月）</t>
    <phoneticPr fontId="2"/>
  </si>
  <si>
    <t>※ 個人の歯科診療所の損益差額には、院長報酬以外に、建物、設備のための内部資金等が充てられる。</t>
    <rPh sb="18" eb="20">
      <t>インチョウ</t>
    </rPh>
    <rPh sb="39" eb="40">
      <t>トウ</t>
    </rPh>
    <phoneticPr fontId="2"/>
  </si>
  <si>
    <t>歯科診療所（個人）の損益状況</t>
    <rPh sb="6" eb="8">
      <t>コジン</t>
    </rPh>
    <rPh sb="10" eb="12">
      <t>ソンエキ</t>
    </rPh>
    <rPh sb="12" eb="14">
      <t>ジョウキョウ</t>
    </rPh>
    <phoneticPr fontId="2"/>
  </si>
  <si>
    <t>歯科診療所（医療法人）の損益状況</t>
    <rPh sb="12" eb="14">
      <t>ソンエキ</t>
    </rPh>
    <rPh sb="14" eb="16">
      <t>ジョウキョウ</t>
    </rPh>
    <phoneticPr fontId="2"/>
  </si>
  <si>
    <t>伸び率</t>
    <rPh sb="0" eb="1">
      <t>ノ</t>
    </rPh>
    <rPh sb="2" eb="3">
      <t>リツ</t>
    </rPh>
    <phoneticPr fontId="2"/>
  </si>
  <si>
    <t>売上構成比</t>
    <rPh sb="0" eb="2">
      <t>ウリアゲ</t>
    </rPh>
    <rPh sb="2" eb="5">
      <t>コウセイヒ</t>
    </rPh>
    <phoneticPr fontId="2"/>
  </si>
  <si>
    <t>金額</t>
    <rPh sb="0" eb="2">
      <t>キンガク</t>
    </rPh>
    <phoneticPr fontId="2"/>
  </si>
  <si>
    <t>歯科診療所（個人）の損益状況（全体・一部回答省略者・全項目の回答者/最頻損益差額階級）</t>
    <rPh sb="6" eb="8">
      <t>コジン</t>
    </rPh>
    <rPh sb="10" eb="12">
      <t>ソンエキ</t>
    </rPh>
    <rPh sb="12" eb="14">
      <t>ジョウキョウ</t>
    </rPh>
    <rPh sb="15" eb="17">
      <t>ゼンタイ</t>
    </rPh>
    <rPh sb="18" eb="20">
      <t>イチブ</t>
    </rPh>
    <rPh sb="20" eb="22">
      <t>カイトウ</t>
    </rPh>
    <rPh sb="22" eb="24">
      <t>ショウリャク</t>
    </rPh>
    <rPh sb="24" eb="25">
      <t>シャ</t>
    </rPh>
    <rPh sb="26" eb="29">
      <t>ゼンコウモク</t>
    </rPh>
    <rPh sb="30" eb="32">
      <t>カイトウ</t>
    </rPh>
    <rPh sb="32" eb="33">
      <t>シャ</t>
    </rPh>
    <rPh sb="34" eb="36">
      <t>サイヒン</t>
    </rPh>
    <rPh sb="36" eb="38">
      <t>ソンエキ</t>
    </rPh>
    <rPh sb="38" eb="40">
      <t>サガク</t>
    </rPh>
    <rPh sb="40" eb="42">
      <t>カイキュウ</t>
    </rPh>
    <phoneticPr fontId="2"/>
  </si>
  <si>
    <t>歯科診療所（医療法人）の職種別給与</t>
    <rPh sb="0" eb="2">
      <t>シカ</t>
    </rPh>
    <rPh sb="6" eb="8">
      <t>イリョウ</t>
    </rPh>
    <rPh sb="8" eb="10">
      <t>ホウジン</t>
    </rPh>
    <rPh sb="12" eb="15">
      <t>ショクシュベツ</t>
    </rPh>
    <rPh sb="15" eb="17">
      <t>キュウヨ</t>
    </rPh>
    <phoneticPr fontId="2"/>
  </si>
  <si>
    <t>歯科診療所（個人）の職種別給与</t>
    <rPh sb="0" eb="2">
      <t>シカ</t>
    </rPh>
    <rPh sb="6" eb="8">
      <t>コジン</t>
    </rPh>
    <rPh sb="10" eb="13">
      <t>ショクシュベツ</t>
    </rPh>
    <rPh sb="13" eb="15">
      <t>キュウヨ</t>
    </rPh>
    <phoneticPr fontId="2"/>
  </si>
  <si>
    <t>金額の
伸び率</t>
    <phoneticPr fontId="2"/>
  </si>
  <si>
    <t>平均給料年額（①）</t>
    <phoneticPr fontId="2"/>
  </si>
  <si>
    <t>https://www.mhlw.go.jp/bunya/iryouhoken/database/zenpan/jittaityousa/dl/22_houkoku_iryoukikan.pdf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</si>
</sst>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106">
    <xf numFmtId="0" fontId="0" fillId="0" borderId="0" xfId="0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7" xfId="0" applyFont="1" applyBorder="1" applyAlignment="1">
      <alignment horizontal="left" vertical="center"/>
    </xf>
    <xf numFmtId="3" fontId="3" fillId="0" borderId="12" xfId="0" applyNumberFormat="1" applyFont="1" applyBorder="1" applyAlignment="1">
      <alignment horizontal="right" vertical="center"/>
    </xf>
    <xf numFmtId="3" fontId="3" fillId="0" borderId="13" xfId="0" applyNumberFormat="1" applyFont="1" applyBorder="1" applyAlignment="1">
      <alignment horizontal="right" vertical="center"/>
    </xf>
    <xf numFmtId="3" fontId="3" fillId="0" borderId="3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3" fontId="3" fillId="0" borderId="14" xfId="0" applyNumberFormat="1" applyFont="1" applyBorder="1" applyAlignment="1">
      <alignment vertical="center"/>
    </xf>
    <xf numFmtId="3" fontId="3" fillId="0" borderId="2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3" fontId="3" fillId="0" borderId="7" xfId="0" applyNumberFormat="1" applyFont="1" applyBorder="1" applyAlignment="1">
      <alignment horizontal="right" vertical="center"/>
    </xf>
    <xf numFmtId="0" fontId="3" fillId="0" borderId="20" xfId="0" applyFont="1" applyBorder="1" applyAlignment="1">
      <alignment horizontal="right" vertical="center"/>
    </xf>
    <xf numFmtId="0" fontId="3" fillId="0" borderId="18" xfId="0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/>
    </xf>
    <xf numFmtId="3" fontId="3" fillId="0" borderId="24" xfId="0" applyNumberFormat="1" applyFont="1" applyBorder="1" applyAlignment="1">
      <alignment horizontal="right" vertical="center"/>
    </xf>
    <xf numFmtId="3" fontId="3" fillId="0" borderId="8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2" borderId="10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16" xfId="0" applyFont="1" applyFill="1" applyBorder="1" applyAlignment="1">
      <alignment horizontal="right" vertical="center"/>
    </xf>
    <xf numFmtId="0" fontId="3" fillId="3" borderId="17" xfId="0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20" xfId="1" applyNumberFormat="1" applyFont="1" applyBorder="1" applyAlignment="1">
      <alignment horizontal="right" vertical="center"/>
    </xf>
    <xf numFmtId="176" fontId="3" fillId="0" borderId="7" xfId="1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3" fontId="3" fillId="0" borderId="9" xfId="0" applyNumberFormat="1" applyFont="1" applyBorder="1" applyAlignment="1">
      <alignment horizontal="right" vertical="center"/>
    </xf>
    <xf numFmtId="176" fontId="3" fillId="0" borderId="16" xfId="1" applyNumberFormat="1" applyFont="1" applyBorder="1" applyAlignment="1">
      <alignment horizontal="right" vertical="center"/>
    </xf>
    <xf numFmtId="176" fontId="3" fillId="0" borderId="9" xfId="1" applyNumberFormat="1" applyFont="1" applyBorder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176" fontId="3" fillId="0" borderId="24" xfId="1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3" fillId="0" borderId="10" xfId="1" applyNumberFormat="1" applyFont="1" applyBorder="1" applyAlignment="1">
      <alignment horizontal="right" vertical="center"/>
    </xf>
    <xf numFmtId="176" fontId="3" fillId="0" borderId="23" xfId="1" applyNumberFormat="1" applyFont="1" applyBorder="1" applyAlignment="1">
      <alignment horizontal="right" vertical="center"/>
    </xf>
    <xf numFmtId="0" fontId="3" fillId="0" borderId="26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6" fontId="3" fillId="0" borderId="8" xfId="1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left" vertical="center" shrinkToFit="1"/>
    </xf>
    <xf numFmtId="0" fontId="4" fillId="0" borderId="0" xfId="0" applyFont="1">
      <alignment vertical="center"/>
    </xf>
    <xf numFmtId="0" fontId="3" fillId="0" borderId="1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 shrinkToFit="1"/>
    </xf>
    <xf numFmtId="0" fontId="3" fillId="0" borderId="34" xfId="0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3" fillId="0" borderId="19" xfId="0" applyFont="1" applyBorder="1" applyAlignment="1">
      <alignment horizontal="right" vertical="center"/>
    </xf>
    <xf numFmtId="3" fontId="3" fillId="0" borderId="19" xfId="0" applyNumberFormat="1" applyFont="1" applyBorder="1" applyAlignment="1">
      <alignment horizontal="right" vertical="center"/>
    </xf>
    <xf numFmtId="176" fontId="3" fillId="0" borderId="17" xfId="1" applyNumberFormat="1" applyFont="1" applyBorder="1" applyAlignment="1">
      <alignment horizontal="right" vertical="center"/>
    </xf>
    <xf numFmtId="0" fontId="3" fillId="0" borderId="21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3" fontId="3" fillId="0" borderId="15" xfId="0" applyNumberFormat="1" applyFont="1" applyBorder="1" applyAlignment="1">
      <alignment horizontal="right" vertical="center"/>
    </xf>
    <xf numFmtId="3" fontId="3" fillId="0" borderId="1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3" fontId="3" fillId="0" borderId="34" xfId="0" applyNumberFormat="1" applyFont="1" applyBorder="1" applyAlignment="1">
      <alignment horizontal="right" vertical="center"/>
    </xf>
    <xf numFmtId="0" fontId="3" fillId="2" borderId="21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/>
    </xf>
    <xf numFmtId="0" fontId="5" fillId="0" borderId="0" xfId="2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8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3" fillId="2" borderId="27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</cellXfs>
  <cellStyles count="3">
    <cellStyle name="パーセント" xfId="1" builtinId="5"/>
    <cellStyle name="ハイパーリンク" xfId="2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hlw.go.jp/bunya/iryouhoken/database/zenpan/jittaityousa/dl/22_houkoku_iryoukikan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hlw.go.jp/bunya/iryouhoken/database/zenpan/jittaityousa/dl/22_houkoku_iryoukikan.pd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hlw.go.jp/bunya/iryouhoken/database/zenpan/jittaityousa/dl/22_houkoku_iryoukik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8F4AA-49CC-43F8-B3B7-0D7F9EAF0F13}">
  <sheetPr>
    <pageSetUpPr fitToPage="1"/>
  </sheetPr>
  <dimension ref="B1:N30"/>
  <sheetViews>
    <sheetView tabSelected="1" zoomScale="75" zoomScaleNormal="75" workbookViewId="0">
      <selection activeCell="U20" sqref="U20"/>
    </sheetView>
  </sheetViews>
  <sheetFormatPr defaultRowHeight="12" x14ac:dyDescent="0.45"/>
  <cols>
    <col min="1" max="1" width="1.69921875" style="1" customWidth="1"/>
    <col min="2" max="2" width="22.69921875" style="1" customWidth="1"/>
    <col min="3" max="7" width="8.796875" style="1"/>
    <col min="8" max="8" width="1.69921875" style="1" customWidth="1"/>
    <col min="9" max="9" width="22.69921875" style="1" customWidth="1"/>
    <col min="10" max="16384" width="8.796875" style="1"/>
  </cols>
  <sheetData>
    <row r="1" spans="2:14" ht="18.45" customHeight="1" thickBot="1" x14ac:dyDescent="0.5">
      <c r="B1" s="1" t="s">
        <v>44</v>
      </c>
      <c r="G1" s="2" t="s">
        <v>41</v>
      </c>
      <c r="I1" s="1" t="s">
        <v>45</v>
      </c>
      <c r="N1" s="2" t="s">
        <v>41</v>
      </c>
    </row>
    <row r="2" spans="2:14" ht="18.45" customHeight="1" thickBot="1" x14ac:dyDescent="0.5">
      <c r="B2" s="26"/>
      <c r="C2" s="84" t="s">
        <v>48</v>
      </c>
      <c r="D2" s="85"/>
      <c r="E2" s="84" t="s">
        <v>47</v>
      </c>
      <c r="F2" s="85"/>
      <c r="G2" s="82" t="s">
        <v>46</v>
      </c>
      <c r="I2" s="26"/>
      <c r="J2" s="84" t="s">
        <v>48</v>
      </c>
      <c r="K2" s="85"/>
      <c r="L2" s="84" t="s">
        <v>47</v>
      </c>
      <c r="M2" s="85"/>
      <c r="N2" s="82" t="s">
        <v>46</v>
      </c>
    </row>
    <row r="3" spans="2:14" ht="18.45" customHeight="1" thickBot="1" x14ac:dyDescent="0.5">
      <c r="B3" s="28"/>
      <c r="C3" s="29" t="s">
        <v>36</v>
      </c>
      <c r="D3" s="30" t="s">
        <v>35</v>
      </c>
      <c r="E3" s="29" t="s">
        <v>36</v>
      </c>
      <c r="F3" s="50" t="s">
        <v>35</v>
      </c>
      <c r="G3" s="83"/>
      <c r="I3" s="28"/>
      <c r="J3" s="29" t="s">
        <v>36</v>
      </c>
      <c r="K3" s="30" t="s">
        <v>35</v>
      </c>
      <c r="L3" s="31" t="s">
        <v>36</v>
      </c>
      <c r="M3" s="42" t="s">
        <v>35</v>
      </c>
      <c r="N3" s="83"/>
    </row>
    <row r="4" spans="2:14" ht="18.45" customHeight="1" x14ac:dyDescent="0.45">
      <c r="B4" s="3" t="s">
        <v>0</v>
      </c>
      <c r="C4" s="4">
        <v>41963</v>
      </c>
      <c r="D4" s="5">
        <v>42195</v>
      </c>
      <c r="E4" s="43">
        <f>C4/SUM($C$4,$C$9)</f>
        <v>0.99921421087722639</v>
      </c>
      <c r="F4" s="51">
        <f>D4/SUM($D$4,$D$9)</f>
        <v>0.99895830867208035</v>
      </c>
      <c r="G4" s="60">
        <f>D4/C4</f>
        <v>1.0055286800276435</v>
      </c>
      <c r="I4" s="3" t="s">
        <v>0</v>
      </c>
      <c r="J4" s="6">
        <v>92370</v>
      </c>
      <c r="K4" s="6">
        <v>94477</v>
      </c>
      <c r="L4" s="43">
        <f>J4/SUM($J$4,$J$9)</f>
        <v>0.96649646339932194</v>
      </c>
      <c r="M4" s="51">
        <f>K4/SUM($K$4,$K$9)</f>
        <v>0.96568677555859928</v>
      </c>
      <c r="N4" s="60">
        <f t="shared" ref="N4:N25" si="0">K4/J4</f>
        <v>1.0228104362888384</v>
      </c>
    </row>
    <row r="5" spans="2:14" ht="18.45" customHeight="1" x14ac:dyDescent="0.45">
      <c r="B5" s="7" t="s">
        <v>1</v>
      </c>
      <c r="C5" s="4">
        <v>36890</v>
      </c>
      <c r="D5" s="5">
        <v>36948</v>
      </c>
      <c r="E5" s="43">
        <f>C5/SUM($C$4,$C$9)</f>
        <v>0.87841699209448521</v>
      </c>
      <c r="F5" s="51">
        <f>D5/SUM($D$4,$D$9)</f>
        <v>0.87473661781765666</v>
      </c>
      <c r="G5" s="60">
        <f>D5/C5</f>
        <v>1.0015722417999458</v>
      </c>
      <c r="I5" s="7" t="s">
        <v>1</v>
      </c>
      <c r="J5" s="6">
        <v>71912</v>
      </c>
      <c r="K5" s="6">
        <v>73161</v>
      </c>
      <c r="L5" s="43">
        <f>J5/SUM($J$4,$J$9)</f>
        <v>0.7524379525384004</v>
      </c>
      <c r="M5" s="51">
        <f>K5/SUM($K$4,$K$9)</f>
        <v>0.7478075106813582</v>
      </c>
      <c r="N5" s="60">
        <f t="shared" si="0"/>
        <v>1.0173684503281788</v>
      </c>
    </row>
    <row r="6" spans="2:14" ht="18.45" customHeight="1" x14ac:dyDescent="0.45">
      <c r="B6" s="7" t="s">
        <v>2</v>
      </c>
      <c r="C6" s="8" t="s">
        <v>16</v>
      </c>
      <c r="D6" s="9" t="s">
        <v>16</v>
      </c>
      <c r="E6" s="8" t="s">
        <v>16</v>
      </c>
      <c r="F6" s="52" t="s">
        <v>16</v>
      </c>
      <c r="G6" s="55" t="s">
        <v>16</v>
      </c>
      <c r="I6" s="7" t="s">
        <v>2</v>
      </c>
      <c r="J6" s="10">
        <v>9</v>
      </c>
      <c r="K6" s="10">
        <v>10</v>
      </c>
      <c r="L6" s="43">
        <f>J6/SUM($J$4,$J$9)</f>
        <v>9.4169840539070027E-5</v>
      </c>
      <c r="M6" s="51">
        <f>K6/SUM($K$4,$K$9)</f>
        <v>1.0221395424903407E-4</v>
      </c>
      <c r="N6" s="60">
        <f t="shared" si="0"/>
        <v>1.1111111111111112</v>
      </c>
    </row>
    <row r="7" spans="2:14" ht="18.45" customHeight="1" x14ac:dyDescent="0.45">
      <c r="B7" s="7" t="s">
        <v>3</v>
      </c>
      <c r="C7" s="4" t="s">
        <v>16</v>
      </c>
      <c r="D7" s="5" t="s">
        <v>16</v>
      </c>
      <c r="E7" s="4" t="s">
        <v>16</v>
      </c>
      <c r="F7" s="53" t="s">
        <v>16</v>
      </c>
      <c r="G7" s="23" t="s">
        <v>16</v>
      </c>
      <c r="I7" s="7" t="s">
        <v>3</v>
      </c>
      <c r="J7" s="6">
        <v>19145</v>
      </c>
      <c r="K7" s="6">
        <v>19934</v>
      </c>
      <c r="L7" s="43">
        <f t="shared" ref="L7:L25" si="1">J7/SUM($J$4,$J$9)</f>
        <v>0.20032017745783284</v>
      </c>
      <c r="M7" s="51">
        <f t="shared" ref="M7:M25" si="2">K7/SUM($K$4,$K$9)</f>
        <v>0.20375329640002454</v>
      </c>
      <c r="N7" s="60">
        <f t="shared" si="0"/>
        <v>1.0412118046487333</v>
      </c>
    </row>
    <row r="8" spans="2:14" ht="18.45" customHeight="1" x14ac:dyDescent="0.45">
      <c r="B8" s="7" t="s">
        <v>4</v>
      </c>
      <c r="C8" s="4" t="s">
        <v>16</v>
      </c>
      <c r="D8" s="5" t="s">
        <v>16</v>
      </c>
      <c r="E8" s="4" t="s">
        <v>16</v>
      </c>
      <c r="F8" s="53" t="s">
        <v>16</v>
      </c>
      <c r="G8" s="23" t="s">
        <v>16</v>
      </c>
      <c r="I8" s="7" t="s">
        <v>4</v>
      </c>
      <c r="J8" s="6">
        <v>1304</v>
      </c>
      <c r="K8" s="6">
        <v>1372</v>
      </c>
      <c r="L8" s="43">
        <f t="shared" si="1"/>
        <v>1.36441635625497E-2</v>
      </c>
      <c r="M8" s="51">
        <f t="shared" si="2"/>
        <v>1.4023754522967476E-2</v>
      </c>
      <c r="N8" s="60">
        <f t="shared" si="0"/>
        <v>1.0521472392638036</v>
      </c>
    </row>
    <row r="9" spans="2:14" ht="18.45" customHeight="1" x14ac:dyDescent="0.45">
      <c r="B9" s="7" t="s">
        <v>5</v>
      </c>
      <c r="C9" s="4">
        <v>33</v>
      </c>
      <c r="D9" s="11">
        <v>44</v>
      </c>
      <c r="E9" s="43">
        <f>C9/SUM($C$4,$C$9)</f>
        <v>7.8578912277359745E-4</v>
      </c>
      <c r="F9" s="51">
        <f>D9/SUM($D$4,$D$9)</f>
        <v>1.0416913279196951E-3</v>
      </c>
      <c r="G9" s="60">
        <f>D9/C9</f>
        <v>1.3333333333333333</v>
      </c>
      <c r="I9" s="7" t="s">
        <v>5</v>
      </c>
      <c r="J9" s="6">
        <v>3202</v>
      </c>
      <c r="K9" s="12">
        <v>3357</v>
      </c>
      <c r="L9" s="43">
        <f t="shared" si="1"/>
        <v>3.3503536600678022E-2</v>
      </c>
      <c r="M9" s="51">
        <f t="shared" si="2"/>
        <v>3.4313224441400739E-2</v>
      </c>
      <c r="N9" s="60">
        <f t="shared" si="0"/>
        <v>1.0484072454715803</v>
      </c>
    </row>
    <row r="10" spans="2:14" ht="18.45" customHeight="1" x14ac:dyDescent="0.45">
      <c r="B10" s="7" t="s">
        <v>6</v>
      </c>
      <c r="C10" s="4" t="s">
        <v>16</v>
      </c>
      <c r="D10" s="5" t="s">
        <v>16</v>
      </c>
      <c r="E10" s="4" t="s">
        <v>16</v>
      </c>
      <c r="F10" s="53" t="s">
        <v>16</v>
      </c>
      <c r="G10" s="23" t="s">
        <v>16</v>
      </c>
      <c r="I10" s="7" t="s">
        <v>6</v>
      </c>
      <c r="J10" s="6">
        <v>3189</v>
      </c>
      <c r="K10" s="6">
        <v>3350</v>
      </c>
      <c r="L10" s="43">
        <f t="shared" si="1"/>
        <v>3.3367513497677144E-2</v>
      </c>
      <c r="M10" s="51">
        <f t="shared" si="2"/>
        <v>3.4241674673426419E-2</v>
      </c>
      <c r="N10" s="60">
        <f t="shared" si="0"/>
        <v>1.050486045782377</v>
      </c>
    </row>
    <row r="11" spans="2:14" ht="18.45" customHeight="1" x14ac:dyDescent="0.45">
      <c r="B11" s="7" t="s">
        <v>7</v>
      </c>
      <c r="C11" s="8" t="s">
        <v>16</v>
      </c>
      <c r="D11" s="9" t="s">
        <v>16</v>
      </c>
      <c r="E11" s="8" t="s">
        <v>16</v>
      </c>
      <c r="F11" s="52" t="s">
        <v>16</v>
      </c>
      <c r="G11" s="55" t="s">
        <v>16</v>
      </c>
      <c r="I11" s="7" t="s">
        <v>7</v>
      </c>
      <c r="J11" s="10">
        <v>13</v>
      </c>
      <c r="K11" s="10">
        <v>6</v>
      </c>
      <c r="L11" s="43">
        <f t="shared" si="1"/>
        <v>1.3602310300087891E-4</v>
      </c>
      <c r="M11" s="51">
        <f t="shared" si="2"/>
        <v>6.1328372549420451E-5</v>
      </c>
      <c r="N11" s="60">
        <f t="shared" si="0"/>
        <v>0.46153846153846156</v>
      </c>
    </row>
    <row r="12" spans="2:14" ht="18.45" customHeight="1" x14ac:dyDescent="0.45">
      <c r="B12" s="7" t="s">
        <v>8</v>
      </c>
      <c r="C12" s="4">
        <v>30228</v>
      </c>
      <c r="D12" s="11">
        <v>30221</v>
      </c>
      <c r="E12" s="43">
        <f t="shared" ref="E12:E17" si="3">C12/SUM($C$4,$C$9)</f>
        <v>0.71978283646061525</v>
      </c>
      <c r="F12" s="51">
        <f t="shared" ref="F12:F17" si="4">D12/SUM($D$4,$D$9)</f>
        <v>0.71547621866047961</v>
      </c>
      <c r="G12" s="60">
        <f t="shared" ref="G12:G17" si="5">D12/C12</f>
        <v>0.99976842662432186</v>
      </c>
      <c r="I12" s="7" t="s">
        <v>8</v>
      </c>
      <c r="J12" s="6">
        <v>87033</v>
      </c>
      <c r="K12" s="12">
        <v>88940</v>
      </c>
      <c r="L12" s="43">
        <f t="shared" si="1"/>
        <v>0.91065374795965348</v>
      </c>
      <c r="M12" s="51">
        <f t="shared" si="2"/>
        <v>0.90909090909090906</v>
      </c>
      <c r="N12" s="60">
        <f t="shared" si="0"/>
        <v>1.0219112290740293</v>
      </c>
    </row>
    <row r="13" spans="2:14" ht="18.45" customHeight="1" x14ac:dyDescent="0.45">
      <c r="B13" s="7" t="s">
        <v>9</v>
      </c>
      <c r="C13" s="4">
        <v>12322</v>
      </c>
      <c r="D13" s="5">
        <v>12253</v>
      </c>
      <c r="E13" s="43">
        <f t="shared" si="3"/>
        <v>0.29340889608534149</v>
      </c>
      <c r="F13" s="51">
        <f t="shared" si="4"/>
        <v>0.29008736002272784</v>
      </c>
      <c r="G13" s="60">
        <f t="shared" si="5"/>
        <v>0.99440025969810097</v>
      </c>
      <c r="I13" s="7" t="s">
        <v>9</v>
      </c>
      <c r="J13" s="6">
        <v>47936</v>
      </c>
      <c r="K13" s="6">
        <v>49097</v>
      </c>
      <c r="L13" s="43">
        <f t="shared" si="1"/>
        <v>0.50156949734231782</v>
      </c>
      <c r="M13" s="51">
        <f t="shared" si="2"/>
        <v>0.50183985117648267</v>
      </c>
      <c r="N13" s="60">
        <f t="shared" si="0"/>
        <v>1.02421979305741</v>
      </c>
    </row>
    <row r="14" spans="2:14" ht="18.45" customHeight="1" x14ac:dyDescent="0.45">
      <c r="B14" s="7" t="s">
        <v>10</v>
      </c>
      <c r="C14" s="8">
        <v>541</v>
      </c>
      <c r="D14" s="9">
        <v>540</v>
      </c>
      <c r="E14" s="43">
        <f t="shared" si="3"/>
        <v>1.2882179255167159E-2</v>
      </c>
      <c r="F14" s="51">
        <f t="shared" si="4"/>
        <v>1.278439356992353E-2</v>
      </c>
      <c r="G14" s="60">
        <f t="shared" si="5"/>
        <v>0.99815157116451014</v>
      </c>
      <c r="I14" s="7" t="s">
        <v>10</v>
      </c>
      <c r="J14" s="10">
        <v>873</v>
      </c>
      <c r="K14" s="10">
        <v>832</v>
      </c>
      <c r="L14" s="43">
        <f t="shared" si="1"/>
        <v>9.1344745322897922E-3</v>
      </c>
      <c r="M14" s="51">
        <f t="shared" si="2"/>
        <v>8.5042009935196346E-3</v>
      </c>
      <c r="N14" s="60">
        <f t="shared" si="0"/>
        <v>0.95303550973654061</v>
      </c>
    </row>
    <row r="15" spans="2:14" ht="18.45" customHeight="1" x14ac:dyDescent="0.45">
      <c r="B15" s="7" t="s">
        <v>11</v>
      </c>
      <c r="C15" s="4">
        <v>3074</v>
      </c>
      <c r="D15" s="5">
        <v>3121</v>
      </c>
      <c r="E15" s="43">
        <f t="shared" si="3"/>
        <v>7.3197447375940569E-2</v>
      </c>
      <c r="F15" s="51">
        <f t="shared" si="4"/>
        <v>7.3889059873576551E-2</v>
      </c>
      <c r="G15" s="60">
        <f t="shared" si="5"/>
        <v>1.0152895250487963</v>
      </c>
      <c r="I15" s="7" t="s">
        <v>11</v>
      </c>
      <c r="J15" s="6">
        <v>6493</v>
      </c>
      <c r="K15" s="6">
        <v>6844</v>
      </c>
      <c r="L15" s="43">
        <f t="shared" si="1"/>
        <v>6.7938308291131289E-2</v>
      </c>
      <c r="M15" s="51">
        <f t="shared" si="2"/>
        <v>6.9955230288038919E-2</v>
      </c>
      <c r="N15" s="60">
        <f t="shared" si="0"/>
        <v>1.0540582165408903</v>
      </c>
    </row>
    <row r="16" spans="2:14" ht="18.45" customHeight="1" x14ac:dyDescent="0.45">
      <c r="B16" s="7" t="s">
        <v>12</v>
      </c>
      <c r="C16" s="4">
        <v>3703</v>
      </c>
      <c r="D16" s="5">
        <v>3692</v>
      </c>
      <c r="E16" s="43">
        <f t="shared" si="3"/>
        <v>8.8175064291837316E-2</v>
      </c>
      <c r="F16" s="51">
        <f t="shared" si="4"/>
        <v>8.7407372333625319E-2</v>
      </c>
      <c r="G16" s="60">
        <f t="shared" si="5"/>
        <v>0.99702943559276258</v>
      </c>
      <c r="I16" s="7" t="s">
        <v>12</v>
      </c>
      <c r="J16" s="6">
        <v>6746</v>
      </c>
      <c r="K16" s="6">
        <v>7125</v>
      </c>
      <c r="L16" s="43">
        <f t="shared" si="1"/>
        <v>7.0585527141840701E-2</v>
      </c>
      <c r="M16" s="51">
        <f t="shared" si="2"/>
        <v>7.2827442402436784E-2</v>
      </c>
      <c r="N16" s="60">
        <f t="shared" si="0"/>
        <v>1.0561814408538392</v>
      </c>
    </row>
    <row r="17" spans="2:14" ht="18.45" customHeight="1" x14ac:dyDescent="0.45">
      <c r="B17" s="7" t="s">
        <v>13</v>
      </c>
      <c r="C17" s="4">
        <v>2383</v>
      </c>
      <c r="D17" s="5">
        <v>2372</v>
      </c>
      <c r="E17" s="43">
        <f t="shared" si="3"/>
        <v>5.6743499380893417E-2</v>
      </c>
      <c r="F17" s="51">
        <f t="shared" si="4"/>
        <v>5.6156632496034468E-2</v>
      </c>
      <c r="G17" s="60">
        <f t="shared" si="5"/>
        <v>0.99538396978598409</v>
      </c>
      <c r="I17" s="7" t="s">
        <v>13</v>
      </c>
      <c r="J17" s="6">
        <v>4466</v>
      </c>
      <c r="K17" s="6">
        <v>4214</v>
      </c>
      <c r="L17" s="43">
        <f t="shared" si="1"/>
        <v>4.6729167538609638E-2</v>
      </c>
      <c r="M17" s="51">
        <f t="shared" si="2"/>
        <v>4.3072960320542961E-2</v>
      </c>
      <c r="N17" s="60">
        <f t="shared" si="0"/>
        <v>0.94357366771159878</v>
      </c>
    </row>
    <row r="18" spans="2:14" ht="18.45" customHeight="1" x14ac:dyDescent="0.45">
      <c r="B18" s="62" t="s">
        <v>17</v>
      </c>
      <c r="C18" s="8" t="s">
        <v>16</v>
      </c>
      <c r="D18" s="9" t="s">
        <v>16</v>
      </c>
      <c r="E18" s="8" t="s">
        <v>16</v>
      </c>
      <c r="F18" s="52" t="s">
        <v>16</v>
      </c>
      <c r="G18" s="55" t="s">
        <v>16</v>
      </c>
      <c r="I18" s="62" t="s">
        <v>17</v>
      </c>
      <c r="J18" s="10">
        <v>528</v>
      </c>
      <c r="K18" s="10">
        <v>466</v>
      </c>
      <c r="L18" s="43">
        <f t="shared" si="1"/>
        <v>5.5246306449587747E-3</v>
      </c>
      <c r="M18" s="51">
        <f t="shared" si="2"/>
        <v>4.7631702680049877E-3</v>
      </c>
      <c r="N18" s="60">
        <f t="shared" si="0"/>
        <v>0.88257575757575757</v>
      </c>
    </row>
    <row r="19" spans="2:14" ht="18.45" customHeight="1" x14ac:dyDescent="0.45">
      <c r="B19" s="62" t="s">
        <v>18</v>
      </c>
      <c r="C19" s="4" t="s">
        <v>16</v>
      </c>
      <c r="D19" s="5" t="s">
        <v>16</v>
      </c>
      <c r="E19" s="4" t="s">
        <v>16</v>
      </c>
      <c r="F19" s="53" t="s">
        <v>16</v>
      </c>
      <c r="G19" s="23" t="s">
        <v>16</v>
      </c>
      <c r="I19" s="62" t="s">
        <v>18</v>
      </c>
      <c r="J19" s="6">
        <v>1942</v>
      </c>
      <c r="K19" s="6">
        <v>1860</v>
      </c>
      <c r="L19" s="43">
        <f t="shared" si="1"/>
        <v>2.0319758925208219E-2</v>
      </c>
      <c r="M19" s="51">
        <f t="shared" si="2"/>
        <v>1.9011795490320338E-2</v>
      </c>
      <c r="N19" s="60">
        <f t="shared" si="0"/>
        <v>0.95777548918640576</v>
      </c>
    </row>
    <row r="20" spans="2:14" ht="18.45" customHeight="1" x14ac:dyDescent="0.45">
      <c r="B20" s="7" t="s">
        <v>14</v>
      </c>
      <c r="C20" s="4">
        <v>8205</v>
      </c>
      <c r="D20" s="5">
        <v>8243</v>
      </c>
      <c r="E20" s="43">
        <f>C20/SUM($C$4,$C$9)</f>
        <v>0.19537575007143537</v>
      </c>
      <c r="F20" s="51">
        <f>D20/SUM($D$4,$D$9)</f>
        <v>0.19515140036459197</v>
      </c>
      <c r="G20" s="60">
        <f>D20/C20</f>
        <v>1.0046313223644119</v>
      </c>
      <c r="I20" s="7" t="s">
        <v>14</v>
      </c>
      <c r="J20" s="6">
        <v>20519</v>
      </c>
      <c r="K20" s="6">
        <v>20828</v>
      </c>
      <c r="L20" s="43">
        <f t="shared" si="1"/>
        <v>0.21469677311346419</v>
      </c>
      <c r="M20" s="51">
        <f t="shared" si="2"/>
        <v>0.21289122390988818</v>
      </c>
      <c r="N20" s="60">
        <f t="shared" si="0"/>
        <v>1.0150592134119596</v>
      </c>
    </row>
    <row r="21" spans="2:14" ht="18.45" customHeight="1" x14ac:dyDescent="0.45">
      <c r="B21" s="7" t="s">
        <v>19</v>
      </c>
      <c r="C21" s="8">
        <v>416</v>
      </c>
      <c r="D21" s="9">
        <v>451</v>
      </c>
      <c r="E21" s="43">
        <f>C21/SUM($C$4,$C$9)</f>
        <v>9.9057053052671682E-3</v>
      </c>
      <c r="F21" s="51">
        <f>D21/SUM($D$4,$D$9)</f>
        <v>1.0677336111176874E-2</v>
      </c>
      <c r="G21" s="60">
        <f>D21/C21</f>
        <v>1.0841346153846154</v>
      </c>
      <c r="I21" s="7" t="s">
        <v>19</v>
      </c>
      <c r="J21" s="10">
        <v>676</v>
      </c>
      <c r="K21" s="10">
        <v>656</v>
      </c>
      <c r="L21" s="43">
        <f t="shared" si="1"/>
        <v>7.0732013560457037E-3</v>
      </c>
      <c r="M21" s="51">
        <f t="shared" si="2"/>
        <v>6.7052353987366352E-3</v>
      </c>
      <c r="N21" s="60">
        <f t="shared" si="0"/>
        <v>0.97041420118343191</v>
      </c>
    </row>
    <row r="22" spans="2:14" ht="18.45" customHeight="1" x14ac:dyDescent="0.45">
      <c r="B22" s="7" t="s">
        <v>20</v>
      </c>
      <c r="C22" s="8">
        <v>245</v>
      </c>
      <c r="D22" s="9">
        <v>260</v>
      </c>
      <c r="E22" s="43">
        <f>C22/SUM($C$4,$C$9)</f>
        <v>5.8338889418039809E-3</v>
      </c>
      <c r="F22" s="51">
        <f>D22/SUM($D$4,$D$9)</f>
        <v>6.1554487558891074E-3</v>
      </c>
      <c r="G22" s="60">
        <f>D22/C22</f>
        <v>1.0612244897959184</v>
      </c>
      <c r="I22" s="7" t="s">
        <v>20</v>
      </c>
      <c r="J22" s="10">
        <v>411</v>
      </c>
      <c r="K22" s="10">
        <v>403</v>
      </c>
      <c r="L22" s="43">
        <f t="shared" si="1"/>
        <v>4.3004227179508645E-3</v>
      </c>
      <c r="M22" s="51">
        <f t="shared" si="2"/>
        <v>4.1192223562360733E-3</v>
      </c>
      <c r="N22" s="60">
        <f t="shared" si="0"/>
        <v>0.98053527980535282</v>
      </c>
    </row>
    <row r="23" spans="2:14" ht="18.45" customHeight="1" thickBot="1" x14ac:dyDescent="0.5">
      <c r="B23" s="7" t="s">
        <v>21</v>
      </c>
      <c r="C23" s="4">
        <v>11768</v>
      </c>
      <c r="D23" s="11">
        <v>12018</v>
      </c>
      <c r="E23" s="43">
        <f>C23/SUM($C$4,$C$9)</f>
        <v>0.28021716353938469</v>
      </c>
      <c r="F23" s="51">
        <f>D23/SUM($D$4,$D$9)</f>
        <v>0.28452378133952033</v>
      </c>
      <c r="G23" s="60">
        <f>D23/C23</f>
        <v>1.0212440516655337</v>
      </c>
      <c r="I23" s="7" t="s">
        <v>21</v>
      </c>
      <c r="J23" s="6">
        <v>8540</v>
      </c>
      <c r="K23" s="12">
        <v>8894</v>
      </c>
      <c r="L23" s="43">
        <f t="shared" si="1"/>
        <v>8.9356715355961999E-2</v>
      </c>
      <c r="M23" s="51">
        <f t="shared" si="2"/>
        <v>9.0909090909090912E-2</v>
      </c>
      <c r="N23" s="60">
        <f t="shared" si="0"/>
        <v>1.0414519906323185</v>
      </c>
    </row>
    <row r="24" spans="2:14" ht="18.45" customHeight="1" x14ac:dyDescent="0.45">
      <c r="B24" s="16" t="s">
        <v>15</v>
      </c>
      <c r="C24" s="17" t="s">
        <v>16</v>
      </c>
      <c r="D24" s="18" t="s">
        <v>16</v>
      </c>
      <c r="E24" s="17" t="s">
        <v>16</v>
      </c>
      <c r="F24" s="54" t="s">
        <v>16</v>
      </c>
      <c r="G24" s="18" t="s">
        <v>16</v>
      </c>
      <c r="I24" s="16" t="s">
        <v>15</v>
      </c>
      <c r="J24" s="17">
        <v>931</v>
      </c>
      <c r="K24" s="18">
        <v>1058</v>
      </c>
      <c r="L24" s="44">
        <f t="shared" si="1"/>
        <v>9.7413468379860205E-3</v>
      </c>
      <c r="M24" s="56">
        <f t="shared" si="2"/>
        <v>1.0814236359547806E-2</v>
      </c>
      <c r="N24" s="45">
        <f t="shared" si="0"/>
        <v>1.1364124597207304</v>
      </c>
    </row>
    <row r="25" spans="2:14" ht="18.45" customHeight="1" thickBot="1" x14ac:dyDescent="0.5">
      <c r="B25" s="61" t="s">
        <v>22</v>
      </c>
      <c r="C25" s="22" t="s">
        <v>16</v>
      </c>
      <c r="D25" s="23" t="s">
        <v>16</v>
      </c>
      <c r="E25" s="22" t="s">
        <v>16</v>
      </c>
      <c r="F25" s="22" t="s">
        <v>16</v>
      </c>
      <c r="G25" s="23" t="s">
        <v>16</v>
      </c>
      <c r="I25" s="61" t="s">
        <v>22</v>
      </c>
      <c r="J25" s="46">
        <v>7608</v>
      </c>
      <c r="K25" s="47">
        <v>7836</v>
      </c>
      <c r="L25" s="48">
        <f t="shared" si="1"/>
        <v>7.9604905202360521E-2</v>
      </c>
      <c r="M25" s="57">
        <f t="shared" si="2"/>
        <v>8.0094854549543099E-2</v>
      </c>
      <c r="N25" s="49">
        <f t="shared" si="0"/>
        <v>1.0299684542586751</v>
      </c>
    </row>
    <row r="26" spans="2:14" ht="18.45" customHeight="1" thickBot="1" x14ac:dyDescent="0.5">
      <c r="B26" s="33" t="s">
        <v>23</v>
      </c>
      <c r="C26" s="89">
        <v>481</v>
      </c>
      <c r="D26" s="90"/>
      <c r="E26" s="90"/>
      <c r="F26" s="90"/>
      <c r="G26" s="91"/>
      <c r="I26" s="33" t="s">
        <v>23</v>
      </c>
      <c r="J26" s="89">
        <v>141</v>
      </c>
      <c r="K26" s="90"/>
      <c r="L26" s="90"/>
      <c r="M26" s="90"/>
      <c r="N26" s="91"/>
    </row>
    <row r="27" spans="2:14" ht="18.45" customHeight="1" thickBot="1" x14ac:dyDescent="0.5">
      <c r="B27" s="37" t="s">
        <v>24</v>
      </c>
      <c r="C27" s="89">
        <v>3</v>
      </c>
      <c r="D27" s="90"/>
      <c r="E27" s="90"/>
      <c r="F27" s="90"/>
      <c r="G27" s="91"/>
      <c r="I27" s="37" t="s">
        <v>24</v>
      </c>
      <c r="J27" s="86">
        <v>4</v>
      </c>
      <c r="K27" s="87"/>
      <c r="L27" s="87"/>
      <c r="M27" s="87"/>
      <c r="N27" s="88"/>
    </row>
    <row r="28" spans="2:14" ht="18.45" customHeight="1" x14ac:dyDescent="0.45">
      <c r="B28" s="1" t="s">
        <v>42</v>
      </c>
      <c r="I28" s="58"/>
      <c r="J28" s="58"/>
      <c r="K28" s="58"/>
      <c r="L28" s="58"/>
      <c r="M28" s="58"/>
    </row>
    <row r="29" spans="2:14" ht="18.45" customHeight="1" x14ac:dyDescent="0.45">
      <c r="B29" s="1" t="s">
        <v>43</v>
      </c>
      <c r="I29" s="59"/>
      <c r="J29" s="59"/>
      <c r="K29" s="59"/>
      <c r="L29" s="59"/>
      <c r="M29" s="59"/>
    </row>
    <row r="30" spans="2:14" ht="18" x14ac:dyDescent="0.45">
      <c r="B30" s="81" t="s">
        <v>54</v>
      </c>
    </row>
  </sheetData>
  <mergeCells count="10">
    <mergeCell ref="G2:G3"/>
    <mergeCell ref="N2:N3"/>
    <mergeCell ref="E2:F2"/>
    <mergeCell ref="J27:N27"/>
    <mergeCell ref="J26:N26"/>
    <mergeCell ref="C26:G26"/>
    <mergeCell ref="C27:G27"/>
    <mergeCell ref="C2:D2"/>
    <mergeCell ref="J2:K2"/>
    <mergeCell ref="L2:M2"/>
  </mergeCells>
  <phoneticPr fontId="2"/>
  <hyperlinks>
    <hyperlink ref="B30" r:id="rId1" xr:uid="{114F8409-3596-421C-B421-10998C54B6BD}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96" orientation="landscape" horizontalDpi="360" verticalDpi="36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8A89A-DC6D-46AA-A40D-E20475FB6304}">
  <dimension ref="B1:R31"/>
  <sheetViews>
    <sheetView zoomScale="75" zoomScaleNormal="75" workbookViewId="0">
      <selection activeCell="O33" sqref="O33"/>
    </sheetView>
  </sheetViews>
  <sheetFormatPr defaultRowHeight="18.45" customHeight="1" x14ac:dyDescent="0.45"/>
  <cols>
    <col min="1" max="1" width="1.69921875" style="1" customWidth="1"/>
    <col min="2" max="2" width="27.59765625" style="1" customWidth="1"/>
    <col min="3" max="12" width="8.796875" style="1"/>
    <col min="13" max="13" width="1.69921875" style="1" customWidth="1"/>
    <col min="14" max="14" width="27.59765625" style="1" customWidth="1"/>
    <col min="15" max="16384" width="8.796875" style="1"/>
  </cols>
  <sheetData>
    <row r="1" spans="2:18" ht="18.45" customHeight="1" thickBot="1" x14ac:dyDescent="0.5">
      <c r="B1" s="1" t="s">
        <v>49</v>
      </c>
      <c r="N1" s="1" t="s">
        <v>45</v>
      </c>
      <c r="R1" s="2" t="s">
        <v>41</v>
      </c>
    </row>
    <row r="2" spans="2:18" ht="18.45" customHeight="1" thickBot="1" x14ac:dyDescent="0.5">
      <c r="B2" s="26"/>
      <c r="C2" s="92" t="s">
        <v>37</v>
      </c>
      <c r="D2" s="93"/>
      <c r="E2" s="84" t="s">
        <v>40</v>
      </c>
      <c r="F2" s="98"/>
      <c r="G2" s="98"/>
      <c r="H2" s="85"/>
      <c r="I2" s="84" t="s">
        <v>39</v>
      </c>
      <c r="J2" s="98"/>
      <c r="K2" s="98"/>
      <c r="L2" s="85"/>
      <c r="N2" s="26"/>
      <c r="O2" s="92" t="s">
        <v>37</v>
      </c>
      <c r="P2" s="93"/>
      <c r="Q2" s="92" t="s">
        <v>38</v>
      </c>
      <c r="R2" s="93"/>
    </row>
    <row r="3" spans="2:18" ht="18.45" customHeight="1" thickBot="1" x14ac:dyDescent="0.5">
      <c r="B3" s="27"/>
      <c r="C3" s="94"/>
      <c r="D3" s="95"/>
      <c r="E3" s="84" t="s">
        <v>37</v>
      </c>
      <c r="F3" s="85"/>
      <c r="G3" s="84" t="s">
        <v>38</v>
      </c>
      <c r="H3" s="85"/>
      <c r="I3" s="84" t="s">
        <v>37</v>
      </c>
      <c r="J3" s="85"/>
      <c r="K3" s="84" t="s">
        <v>38</v>
      </c>
      <c r="L3" s="85"/>
      <c r="N3" s="27"/>
      <c r="O3" s="94"/>
      <c r="P3" s="95"/>
      <c r="Q3" s="94"/>
      <c r="R3" s="95"/>
    </row>
    <row r="4" spans="2:18" ht="18.45" customHeight="1" thickBot="1" x14ac:dyDescent="0.5">
      <c r="B4" s="28"/>
      <c r="C4" s="29" t="s">
        <v>36</v>
      </c>
      <c r="D4" s="30" t="s">
        <v>35</v>
      </c>
      <c r="E4" s="29" t="s">
        <v>36</v>
      </c>
      <c r="F4" s="30" t="s">
        <v>35</v>
      </c>
      <c r="G4" s="29" t="s">
        <v>36</v>
      </c>
      <c r="H4" s="30" t="s">
        <v>35</v>
      </c>
      <c r="I4" s="29" t="s">
        <v>36</v>
      </c>
      <c r="J4" s="30" t="s">
        <v>35</v>
      </c>
      <c r="K4" s="29" t="s">
        <v>36</v>
      </c>
      <c r="L4" s="30" t="s">
        <v>35</v>
      </c>
      <c r="N4" s="28"/>
      <c r="O4" s="29" t="s">
        <v>36</v>
      </c>
      <c r="P4" s="30" t="s">
        <v>35</v>
      </c>
      <c r="Q4" s="31" t="s">
        <v>36</v>
      </c>
      <c r="R4" s="32" t="s">
        <v>35</v>
      </c>
    </row>
    <row r="5" spans="2:18" ht="18.45" customHeight="1" x14ac:dyDescent="0.45">
      <c r="B5" s="3" t="s">
        <v>0</v>
      </c>
      <c r="C5" s="4">
        <v>41963</v>
      </c>
      <c r="D5" s="5">
        <v>42195</v>
      </c>
      <c r="E5" s="4">
        <v>40914</v>
      </c>
      <c r="F5" s="5">
        <v>40982</v>
      </c>
      <c r="G5" s="4">
        <v>36278</v>
      </c>
      <c r="H5" s="5">
        <v>36407</v>
      </c>
      <c r="I5" s="4">
        <v>44128</v>
      </c>
      <c r="J5" s="5">
        <v>44699</v>
      </c>
      <c r="K5" s="4">
        <v>51041</v>
      </c>
      <c r="L5" s="5">
        <v>50187</v>
      </c>
      <c r="N5" s="3" t="s">
        <v>0</v>
      </c>
      <c r="O5" s="6">
        <v>92370</v>
      </c>
      <c r="P5" s="6">
        <v>94477</v>
      </c>
      <c r="Q5" s="4">
        <v>66093</v>
      </c>
      <c r="R5" s="5">
        <v>68398</v>
      </c>
    </row>
    <row r="6" spans="2:18" ht="18.45" customHeight="1" x14ac:dyDescent="0.45">
      <c r="B6" s="7" t="s">
        <v>1</v>
      </c>
      <c r="C6" s="4">
        <v>36890</v>
      </c>
      <c r="D6" s="5">
        <v>36948</v>
      </c>
      <c r="E6" s="4">
        <v>36775</v>
      </c>
      <c r="F6" s="5">
        <v>36798</v>
      </c>
      <c r="G6" s="4">
        <v>32545</v>
      </c>
      <c r="H6" s="5">
        <v>32422</v>
      </c>
      <c r="I6" s="4">
        <v>37126</v>
      </c>
      <c r="J6" s="5">
        <v>37256</v>
      </c>
      <c r="K6" s="4">
        <v>44623</v>
      </c>
      <c r="L6" s="5">
        <v>43641</v>
      </c>
      <c r="N6" s="7" t="s">
        <v>1</v>
      </c>
      <c r="O6" s="6">
        <v>71912</v>
      </c>
      <c r="P6" s="6">
        <v>73161</v>
      </c>
      <c r="Q6" s="4">
        <v>45362</v>
      </c>
      <c r="R6" s="5">
        <v>46625</v>
      </c>
    </row>
    <row r="7" spans="2:18" ht="18.45" customHeight="1" x14ac:dyDescent="0.45">
      <c r="B7" s="7" t="s">
        <v>2</v>
      </c>
      <c r="C7" s="8" t="s">
        <v>16</v>
      </c>
      <c r="D7" s="9" t="s">
        <v>16</v>
      </c>
      <c r="E7" s="8" t="s">
        <v>16</v>
      </c>
      <c r="F7" s="9" t="s">
        <v>16</v>
      </c>
      <c r="G7" s="8" t="s">
        <v>16</v>
      </c>
      <c r="H7" s="9" t="s">
        <v>16</v>
      </c>
      <c r="I7" s="8">
        <v>2</v>
      </c>
      <c r="J7" s="9">
        <v>7</v>
      </c>
      <c r="K7" s="8">
        <v>5</v>
      </c>
      <c r="L7" s="9">
        <v>0</v>
      </c>
      <c r="N7" s="7" t="s">
        <v>2</v>
      </c>
      <c r="O7" s="10">
        <v>9</v>
      </c>
      <c r="P7" s="10">
        <v>10</v>
      </c>
      <c r="Q7" s="8">
        <v>0</v>
      </c>
      <c r="R7" s="9">
        <v>0</v>
      </c>
    </row>
    <row r="8" spans="2:18" ht="18.45" customHeight="1" x14ac:dyDescent="0.45">
      <c r="B8" s="7" t="s">
        <v>3</v>
      </c>
      <c r="C8" s="4" t="s">
        <v>16</v>
      </c>
      <c r="D8" s="5" t="s">
        <v>16</v>
      </c>
      <c r="E8" s="4" t="s">
        <v>16</v>
      </c>
      <c r="F8" s="5" t="s">
        <v>16</v>
      </c>
      <c r="G8" s="4" t="s">
        <v>16</v>
      </c>
      <c r="H8" s="5" t="s">
        <v>16</v>
      </c>
      <c r="I8" s="4">
        <v>6350</v>
      </c>
      <c r="J8" s="5">
        <v>6730</v>
      </c>
      <c r="K8" s="4">
        <v>5719</v>
      </c>
      <c r="L8" s="5">
        <v>5729</v>
      </c>
      <c r="N8" s="7" t="s">
        <v>3</v>
      </c>
      <c r="O8" s="6">
        <v>19145</v>
      </c>
      <c r="P8" s="6">
        <v>19934</v>
      </c>
      <c r="Q8" s="4">
        <v>19532</v>
      </c>
      <c r="R8" s="5">
        <v>20807</v>
      </c>
    </row>
    <row r="9" spans="2:18" ht="18.45" customHeight="1" x14ac:dyDescent="0.45">
      <c r="B9" s="7" t="s">
        <v>4</v>
      </c>
      <c r="C9" s="4" t="s">
        <v>16</v>
      </c>
      <c r="D9" s="5" t="s">
        <v>16</v>
      </c>
      <c r="E9" s="4" t="s">
        <v>16</v>
      </c>
      <c r="F9" s="5" t="s">
        <v>16</v>
      </c>
      <c r="G9" s="4" t="s">
        <v>16</v>
      </c>
      <c r="H9" s="5" t="s">
        <v>16</v>
      </c>
      <c r="I9" s="4">
        <v>651</v>
      </c>
      <c r="J9" s="5">
        <v>706</v>
      </c>
      <c r="K9" s="4">
        <v>695</v>
      </c>
      <c r="L9" s="5">
        <v>817</v>
      </c>
      <c r="N9" s="7" t="s">
        <v>4</v>
      </c>
      <c r="O9" s="6">
        <v>1304</v>
      </c>
      <c r="P9" s="6">
        <v>1372</v>
      </c>
      <c r="Q9" s="4">
        <v>1199</v>
      </c>
      <c r="R9" s="9">
        <v>966</v>
      </c>
    </row>
    <row r="10" spans="2:18" ht="18.45" customHeight="1" x14ac:dyDescent="0.45">
      <c r="B10" s="7" t="s">
        <v>5</v>
      </c>
      <c r="C10" s="4">
        <v>33</v>
      </c>
      <c r="D10" s="11">
        <v>44</v>
      </c>
      <c r="E10" s="4">
        <v>35</v>
      </c>
      <c r="F10" s="11">
        <v>37</v>
      </c>
      <c r="G10" s="4">
        <v>25</v>
      </c>
      <c r="H10" s="11">
        <v>89</v>
      </c>
      <c r="I10" s="4">
        <v>29</v>
      </c>
      <c r="J10" s="11">
        <v>59</v>
      </c>
      <c r="K10" s="4">
        <v>18</v>
      </c>
      <c r="L10" s="11">
        <v>25</v>
      </c>
      <c r="N10" s="7" t="s">
        <v>5</v>
      </c>
      <c r="O10" s="6">
        <v>3202</v>
      </c>
      <c r="P10" s="12">
        <v>3357</v>
      </c>
      <c r="Q10" s="8">
        <v>0</v>
      </c>
      <c r="R10" s="13">
        <v>0</v>
      </c>
    </row>
    <row r="11" spans="2:18" ht="18.45" customHeight="1" x14ac:dyDescent="0.45">
      <c r="B11" s="7" t="s">
        <v>6</v>
      </c>
      <c r="C11" s="4" t="s">
        <v>16</v>
      </c>
      <c r="D11" s="5" t="s">
        <v>16</v>
      </c>
      <c r="E11" s="4" t="s">
        <v>16</v>
      </c>
      <c r="F11" s="5" t="s">
        <v>16</v>
      </c>
      <c r="G11" s="4" t="s">
        <v>16</v>
      </c>
      <c r="H11" s="5" t="s">
        <v>16</v>
      </c>
      <c r="I11" s="4">
        <v>28</v>
      </c>
      <c r="J11" s="5">
        <v>59</v>
      </c>
      <c r="K11" s="4">
        <v>18</v>
      </c>
      <c r="L11" s="5">
        <v>25</v>
      </c>
      <c r="N11" s="7" t="s">
        <v>6</v>
      </c>
      <c r="O11" s="6">
        <v>3189</v>
      </c>
      <c r="P11" s="6">
        <v>3350</v>
      </c>
      <c r="Q11" s="8">
        <v>0</v>
      </c>
      <c r="R11" s="14">
        <v>0</v>
      </c>
    </row>
    <row r="12" spans="2:18" ht="18.45" customHeight="1" x14ac:dyDescent="0.45">
      <c r="B12" s="7" t="s">
        <v>7</v>
      </c>
      <c r="C12" s="8" t="s">
        <v>16</v>
      </c>
      <c r="D12" s="9" t="s">
        <v>16</v>
      </c>
      <c r="E12" s="8" t="s">
        <v>16</v>
      </c>
      <c r="F12" s="9" t="s">
        <v>16</v>
      </c>
      <c r="G12" s="8" t="s">
        <v>16</v>
      </c>
      <c r="H12" s="9" t="s">
        <v>16</v>
      </c>
      <c r="I12" s="8">
        <v>1</v>
      </c>
      <c r="J12" s="9">
        <v>0</v>
      </c>
      <c r="K12" s="8">
        <v>0</v>
      </c>
      <c r="L12" s="9">
        <v>0</v>
      </c>
      <c r="N12" s="7" t="s">
        <v>7</v>
      </c>
      <c r="O12" s="10">
        <v>13</v>
      </c>
      <c r="P12" s="10">
        <v>6</v>
      </c>
      <c r="Q12" s="8">
        <v>0</v>
      </c>
      <c r="R12" s="9">
        <v>0</v>
      </c>
    </row>
    <row r="13" spans="2:18" ht="18.45" customHeight="1" x14ac:dyDescent="0.45">
      <c r="B13" s="7" t="s">
        <v>8</v>
      </c>
      <c r="C13" s="4">
        <v>30228</v>
      </c>
      <c r="D13" s="11">
        <v>30221</v>
      </c>
      <c r="E13" s="4">
        <v>29473</v>
      </c>
      <c r="F13" s="11">
        <v>29329</v>
      </c>
      <c r="G13" s="4">
        <v>27323</v>
      </c>
      <c r="H13" s="11">
        <v>27746</v>
      </c>
      <c r="I13" s="4">
        <v>31786</v>
      </c>
      <c r="J13" s="11">
        <v>32062</v>
      </c>
      <c r="K13" s="4">
        <v>37188</v>
      </c>
      <c r="L13" s="11">
        <v>36521</v>
      </c>
      <c r="N13" s="7" t="s">
        <v>8</v>
      </c>
      <c r="O13" s="6">
        <v>87033</v>
      </c>
      <c r="P13" s="12">
        <v>88940</v>
      </c>
      <c r="Q13" s="4">
        <v>65355</v>
      </c>
      <c r="R13" s="11">
        <v>67404</v>
      </c>
    </row>
    <row r="14" spans="2:18" ht="18.45" customHeight="1" x14ac:dyDescent="0.45">
      <c r="B14" s="7" t="s">
        <v>9</v>
      </c>
      <c r="C14" s="4">
        <v>12322</v>
      </c>
      <c r="D14" s="5">
        <v>12253</v>
      </c>
      <c r="E14" s="4">
        <v>11958</v>
      </c>
      <c r="F14" s="5">
        <v>11864</v>
      </c>
      <c r="G14" s="4">
        <v>10255</v>
      </c>
      <c r="H14" s="5">
        <v>10477</v>
      </c>
      <c r="I14" s="4">
        <v>13073</v>
      </c>
      <c r="J14" s="5">
        <v>13056</v>
      </c>
      <c r="K14" s="4">
        <v>15478</v>
      </c>
      <c r="L14" s="5">
        <v>15352</v>
      </c>
      <c r="N14" s="7" t="s">
        <v>9</v>
      </c>
      <c r="O14" s="6">
        <v>47936</v>
      </c>
      <c r="P14" s="6">
        <v>49097</v>
      </c>
      <c r="Q14" s="4">
        <v>33575</v>
      </c>
      <c r="R14" s="15">
        <v>34104</v>
      </c>
    </row>
    <row r="15" spans="2:18" ht="18.45" customHeight="1" x14ac:dyDescent="0.45">
      <c r="B15" s="7" t="s">
        <v>10</v>
      </c>
      <c r="C15" s="8">
        <v>541</v>
      </c>
      <c r="D15" s="9">
        <v>540</v>
      </c>
      <c r="E15" s="8">
        <v>507</v>
      </c>
      <c r="F15" s="9">
        <v>506</v>
      </c>
      <c r="G15" s="8">
        <v>587</v>
      </c>
      <c r="H15" s="9">
        <v>605</v>
      </c>
      <c r="I15" s="8">
        <v>611</v>
      </c>
      <c r="J15" s="9">
        <v>610</v>
      </c>
      <c r="K15" s="8">
        <v>952</v>
      </c>
      <c r="L15" s="9">
        <v>1008</v>
      </c>
      <c r="N15" s="7" t="s">
        <v>10</v>
      </c>
      <c r="O15" s="10">
        <v>873</v>
      </c>
      <c r="P15" s="10">
        <v>832</v>
      </c>
      <c r="Q15" s="8">
        <v>823</v>
      </c>
      <c r="R15" s="9">
        <v>809</v>
      </c>
    </row>
    <row r="16" spans="2:18" ht="18.45" customHeight="1" x14ac:dyDescent="0.45">
      <c r="B16" s="7" t="s">
        <v>11</v>
      </c>
      <c r="C16" s="4">
        <v>3074</v>
      </c>
      <c r="D16" s="5">
        <v>3121</v>
      </c>
      <c r="E16" s="4">
        <v>3022</v>
      </c>
      <c r="F16" s="5">
        <v>3064</v>
      </c>
      <c r="G16" s="4">
        <v>2738</v>
      </c>
      <c r="H16" s="5">
        <v>2693</v>
      </c>
      <c r="I16" s="4">
        <v>3180</v>
      </c>
      <c r="J16" s="5">
        <v>3238</v>
      </c>
      <c r="K16" s="4">
        <v>3124</v>
      </c>
      <c r="L16" s="5">
        <v>3229</v>
      </c>
      <c r="N16" s="7" t="s">
        <v>11</v>
      </c>
      <c r="O16" s="6">
        <v>6493</v>
      </c>
      <c r="P16" s="6">
        <v>6844</v>
      </c>
      <c r="Q16" s="4">
        <v>5731</v>
      </c>
      <c r="R16" s="5">
        <v>5946</v>
      </c>
    </row>
    <row r="17" spans="2:18" ht="18.45" customHeight="1" x14ac:dyDescent="0.45">
      <c r="B17" s="7" t="s">
        <v>12</v>
      </c>
      <c r="C17" s="4">
        <v>3703</v>
      </c>
      <c r="D17" s="5">
        <v>3692</v>
      </c>
      <c r="E17" s="4">
        <v>3598</v>
      </c>
      <c r="F17" s="5">
        <v>3590</v>
      </c>
      <c r="G17" s="4">
        <v>3000</v>
      </c>
      <c r="H17" s="5">
        <v>3101</v>
      </c>
      <c r="I17" s="4">
        <v>3919</v>
      </c>
      <c r="J17" s="5">
        <v>3904</v>
      </c>
      <c r="K17" s="4">
        <v>4529</v>
      </c>
      <c r="L17" s="5">
        <v>4132</v>
      </c>
      <c r="N17" s="7" t="s">
        <v>12</v>
      </c>
      <c r="O17" s="6">
        <v>6746</v>
      </c>
      <c r="P17" s="6">
        <v>7125</v>
      </c>
      <c r="Q17" s="4">
        <v>3954</v>
      </c>
      <c r="R17" s="5">
        <v>4678</v>
      </c>
    </row>
    <row r="18" spans="2:18" ht="18.45" customHeight="1" x14ac:dyDescent="0.45">
      <c r="B18" s="7" t="s">
        <v>13</v>
      </c>
      <c r="C18" s="4">
        <v>2383</v>
      </c>
      <c r="D18" s="5">
        <v>2372</v>
      </c>
      <c r="E18" s="4">
        <v>2260</v>
      </c>
      <c r="F18" s="5">
        <v>2199</v>
      </c>
      <c r="G18" s="4">
        <v>2458</v>
      </c>
      <c r="H18" s="5">
        <v>2579</v>
      </c>
      <c r="I18" s="4">
        <v>2637</v>
      </c>
      <c r="J18" s="5">
        <v>2729</v>
      </c>
      <c r="K18" s="4">
        <v>2874</v>
      </c>
      <c r="L18" s="5">
        <v>2808</v>
      </c>
      <c r="N18" s="7" t="s">
        <v>13</v>
      </c>
      <c r="O18" s="6">
        <v>4466</v>
      </c>
      <c r="P18" s="6">
        <v>4214</v>
      </c>
      <c r="Q18" s="4">
        <v>3334</v>
      </c>
      <c r="R18" s="5">
        <v>3058</v>
      </c>
    </row>
    <row r="19" spans="2:18" ht="18.45" customHeight="1" x14ac:dyDescent="0.45">
      <c r="B19" s="7" t="s">
        <v>17</v>
      </c>
      <c r="C19" s="8" t="s">
        <v>16</v>
      </c>
      <c r="D19" s="9" t="s">
        <v>16</v>
      </c>
      <c r="E19" s="8" t="s">
        <v>16</v>
      </c>
      <c r="F19" s="9" t="s">
        <v>16</v>
      </c>
      <c r="G19" s="8" t="s">
        <v>16</v>
      </c>
      <c r="H19" s="9" t="s">
        <v>16</v>
      </c>
      <c r="I19" s="8">
        <v>590</v>
      </c>
      <c r="J19" s="9">
        <v>598</v>
      </c>
      <c r="K19" s="8">
        <v>623</v>
      </c>
      <c r="L19" s="9">
        <v>617</v>
      </c>
      <c r="N19" s="7" t="s">
        <v>17</v>
      </c>
      <c r="O19" s="10">
        <v>528</v>
      </c>
      <c r="P19" s="10">
        <v>466</v>
      </c>
      <c r="Q19" s="8">
        <v>327</v>
      </c>
      <c r="R19" s="9">
        <v>261</v>
      </c>
    </row>
    <row r="20" spans="2:18" ht="18.45" customHeight="1" x14ac:dyDescent="0.45">
      <c r="B20" s="7" t="s">
        <v>18</v>
      </c>
      <c r="C20" s="4" t="s">
        <v>16</v>
      </c>
      <c r="D20" s="5" t="s">
        <v>16</v>
      </c>
      <c r="E20" s="4" t="s">
        <v>16</v>
      </c>
      <c r="F20" s="5" t="s">
        <v>16</v>
      </c>
      <c r="G20" s="4" t="s">
        <v>16</v>
      </c>
      <c r="H20" s="5" t="s">
        <v>16</v>
      </c>
      <c r="I20" s="4">
        <v>1193</v>
      </c>
      <c r="J20" s="5">
        <v>1102</v>
      </c>
      <c r="K20" s="4">
        <v>1399</v>
      </c>
      <c r="L20" s="5">
        <v>1218</v>
      </c>
      <c r="N20" s="7" t="s">
        <v>18</v>
      </c>
      <c r="O20" s="6">
        <v>1942</v>
      </c>
      <c r="P20" s="6">
        <v>1860</v>
      </c>
      <c r="Q20" s="4">
        <v>1545</v>
      </c>
      <c r="R20" s="5">
        <v>1318</v>
      </c>
    </row>
    <row r="21" spans="2:18" ht="18.45" customHeight="1" x14ac:dyDescent="0.45">
      <c r="B21" s="7" t="s">
        <v>14</v>
      </c>
      <c r="C21" s="4">
        <v>8205</v>
      </c>
      <c r="D21" s="5">
        <v>8243</v>
      </c>
      <c r="E21" s="4">
        <v>8127</v>
      </c>
      <c r="F21" s="5">
        <v>8106</v>
      </c>
      <c r="G21" s="4">
        <v>8286</v>
      </c>
      <c r="H21" s="5">
        <v>8290</v>
      </c>
      <c r="I21" s="4">
        <v>8366</v>
      </c>
      <c r="J21" s="5">
        <v>8526</v>
      </c>
      <c r="K21" s="4">
        <v>10231</v>
      </c>
      <c r="L21" s="5">
        <v>9992</v>
      </c>
      <c r="N21" s="7" t="s">
        <v>14</v>
      </c>
      <c r="O21" s="6">
        <v>20519</v>
      </c>
      <c r="P21" s="6">
        <v>20828</v>
      </c>
      <c r="Q21" s="4">
        <v>17939</v>
      </c>
      <c r="R21" s="5">
        <v>18808</v>
      </c>
    </row>
    <row r="22" spans="2:18" ht="18.45" customHeight="1" x14ac:dyDescent="0.45">
      <c r="B22" s="7" t="s">
        <v>19</v>
      </c>
      <c r="C22" s="8">
        <v>416</v>
      </c>
      <c r="D22" s="9">
        <v>451</v>
      </c>
      <c r="E22" s="8">
        <v>405</v>
      </c>
      <c r="F22" s="9">
        <v>422</v>
      </c>
      <c r="G22" s="8">
        <v>389</v>
      </c>
      <c r="H22" s="9">
        <v>473</v>
      </c>
      <c r="I22" s="8">
        <v>439</v>
      </c>
      <c r="J22" s="9">
        <v>510</v>
      </c>
      <c r="K22" s="8">
        <v>576</v>
      </c>
      <c r="L22" s="9">
        <v>950</v>
      </c>
      <c r="N22" s="7" t="s">
        <v>19</v>
      </c>
      <c r="O22" s="10">
        <v>676</v>
      </c>
      <c r="P22" s="10">
        <v>656</v>
      </c>
      <c r="Q22" s="8">
        <v>520</v>
      </c>
      <c r="R22" s="9">
        <v>499</v>
      </c>
    </row>
    <row r="23" spans="2:18" ht="18.45" customHeight="1" x14ac:dyDescent="0.45">
      <c r="B23" s="7" t="s">
        <v>20</v>
      </c>
      <c r="C23" s="8">
        <v>245</v>
      </c>
      <c r="D23" s="9">
        <v>260</v>
      </c>
      <c r="E23" s="8">
        <v>251</v>
      </c>
      <c r="F23" s="9">
        <v>262</v>
      </c>
      <c r="G23" s="8">
        <v>235</v>
      </c>
      <c r="H23" s="9">
        <v>300</v>
      </c>
      <c r="I23" s="8">
        <v>232</v>
      </c>
      <c r="J23" s="9">
        <v>254</v>
      </c>
      <c r="K23" s="8">
        <v>239</v>
      </c>
      <c r="L23" s="9">
        <v>281</v>
      </c>
      <c r="N23" s="7" t="s">
        <v>20</v>
      </c>
      <c r="O23" s="10">
        <v>411</v>
      </c>
      <c r="P23" s="10">
        <v>403</v>
      </c>
      <c r="Q23" s="8">
        <v>298</v>
      </c>
      <c r="R23" s="9">
        <v>291</v>
      </c>
    </row>
    <row r="24" spans="2:18" ht="18.45" customHeight="1" thickBot="1" x14ac:dyDescent="0.5">
      <c r="B24" s="7" t="s">
        <v>21</v>
      </c>
      <c r="C24" s="4">
        <v>11768</v>
      </c>
      <c r="D24" s="11">
        <v>12018</v>
      </c>
      <c r="E24" s="4">
        <v>11476</v>
      </c>
      <c r="F24" s="11">
        <v>11690</v>
      </c>
      <c r="G24" s="4">
        <v>8979</v>
      </c>
      <c r="H24" s="11">
        <v>8751</v>
      </c>
      <c r="I24" s="4">
        <v>12372</v>
      </c>
      <c r="J24" s="11">
        <v>12696</v>
      </c>
      <c r="K24" s="4">
        <v>13871</v>
      </c>
      <c r="L24" s="11">
        <v>13691</v>
      </c>
      <c r="N24" s="7" t="s">
        <v>21</v>
      </c>
      <c r="O24" s="6">
        <v>8540</v>
      </c>
      <c r="P24" s="12">
        <v>8894</v>
      </c>
      <c r="Q24" s="8">
        <v>738</v>
      </c>
      <c r="R24" s="13">
        <v>994</v>
      </c>
    </row>
    <row r="25" spans="2:18" ht="18.45" customHeight="1" x14ac:dyDescent="0.45">
      <c r="B25" s="16" t="s">
        <v>15</v>
      </c>
      <c r="C25" s="17" t="s">
        <v>16</v>
      </c>
      <c r="D25" s="18" t="s">
        <v>16</v>
      </c>
      <c r="E25" s="17" t="s">
        <v>16</v>
      </c>
      <c r="F25" s="18" t="s">
        <v>16</v>
      </c>
      <c r="G25" s="17" t="s">
        <v>16</v>
      </c>
      <c r="H25" s="18" t="s">
        <v>16</v>
      </c>
      <c r="I25" s="17" t="s">
        <v>16</v>
      </c>
      <c r="J25" s="18" t="s">
        <v>16</v>
      </c>
      <c r="K25" s="17" t="s">
        <v>16</v>
      </c>
      <c r="L25" s="18" t="s">
        <v>16</v>
      </c>
      <c r="N25" s="16" t="s">
        <v>15</v>
      </c>
      <c r="O25" s="17">
        <v>931</v>
      </c>
      <c r="P25" s="18">
        <v>1058</v>
      </c>
      <c r="Q25" s="19">
        <v>213</v>
      </c>
      <c r="R25" s="20">
        <v>209</v>
      </c>
    </row>
    <row r="26" spans="2:18" ht="18.45" customHeight="1" thickBot="1" x14ac:dyDescent="0.5">
      <c r="B26" s="21" t="s">
        <v>22</v>
      </c>
      <c r="C26" s="22" t="s">
        <v>16</v>
      </c>
      <c r="D26" s="23" t="s">
        <v>16</v>
      </c>
      <c r="E26" s="22" t="s">
        <v>16</v>
      </c>
      <c r="F26" s="23" t="s">
        <v>16</v>
      </c>
      <c r="G26" s="22" t="s">
        <v>16</v>
      </c>
      <c r="H26" s="23" t="s">
        <v>16</v>
      </c>
      <c r="I26" s="22" t="s">
        <v>16</v>
      </c>
      <c r="J26" s="23" t="s">
        <v>16</v>
      </c>
      <c r="K26" s="22" t="s">
        <v>16</v>
      </c>
      <c r="L26" s="23" t="s">
        <v>16</v>
      </c>
      <c r="N26" s="21" t="s">
        <v>22</v>
      </c>
      <c r="O26" s="22">
        <v>7608</v>
      </c>
      <c r="P26" s="23">
        <v>7836</v>
      </c>
      <c r="Q26" s="24">
        <v>525</v>
      </c>
      <c r="R26" s="25">
        <v>785</v>
      </c>
    </row>
    <row r="27" spans="2:18" ht="18.45" customHeight="1" thickBot="1" x14ac:dyDescent="0.5">
      <c r="B27" s="33" t="s">
        <v>23</v>
      </c>
      <c r="C27" s="34">
        <v>481</v>
      </c>
      <c r="D27" s="35">
        <v>481</v>
      </c>
      <c r="E27" s="34">
        <v>324</v>
      </c>
      <c r="F27" s="35">
        <v>324</v>
      </c>
      <c r="G27" s="34">
        <v>66</v>
      </c>
      <c r="H27" s="34">
        <v>66</v>
      </c>
      <c r="I27" s="34">
        <v>157</v>
      </c>
      <c r="J27" s="35">
        <v>157</v>
      </c>
      <c r="K27" s="34">
        <v>22</v>
      </c>
      <c r="L27" s="35">
        <v>22</v>
      </c>
      <c r="N27" s="33" t="s">
        <v>23</v>
      </c>
      <c r="O27" s="34">
        <v>141</v>
      </c>
      <c r="P27" s="35">
        <v>141</v>
      </c>
      <c r="Q27" s="36">
        <v>30</v>
      </c>
      <c r="R27" s="35">
        <v>30</v>
      </c>
    </row>
    <row r="28" spans="2:18" ht="18.45" customHeight="1" thickBot="1" x14ac:dyDescent="0.5">
      <c r="B28" s="37" t="s">
        <v>24</v>
      </c>
      <c r="C28" s="38">
        <v>3</v>
      </c>
      <c r="D28" s="39">
        <v>3</v>
      </c>
      <c r="E28" s="38">
        <v>3</v>
      </c>
      <c r="F28" s="39">
        <v>3</v>
      </c>
      <c r="G28" s="38">
        <v>3</v>
      </c>
      <c r="H28" s="39">
        <v>3</v>
      </c>
      <c r="I28" s="38">
        <v>3</v>
      </c>
      <c r="J28" s="39">
        <v>3</v>
      </c>
      <c r="K28" s="38">
        <v>4</v>
      </c>
      <c r="L28" s="39">
        <v>4</v>
      </c>
      <c r="N28" s="37" t="s">
        <v>24</v>
      </c>
      <c r="O28" s="38">
        <v>4</v>
      </c>
      <c r="P28" s="39">
        <v>4</v>
      </c>
      <c r="Q28" s="40">
        <v>4</v>
      </c>
      <c r="R28" s="41">
        <v>4</v>
      </c>
    </row>
    <row r="29" spans="2:18" ht="18.45" customHeight="1" x14ac:dyDescent="0.45">
      <c r="B29" s="1" t="s">
        <v>42</v>
      </c>
      <c r="N29" s="96" t="s">
        <v>42</v>
      </c>
      <c r="O29" s="96"/>
      <c r="P29" s="96"/>
      <c r="Q29" s="96"/>
      <c r="R29" s="96"/>
    </row>
    <row r="30" spans="2:18" ht="18.45" customHeight="1" x14ac:dyDescent="0.45">
      <c r="B30" s="1" t="s">
        <v>43</v>
      </c>
      <c r="N30" s="97"/>
      <c r="O30" s="97"/>
      <c r="P30" s="97"/>
      <c r="Q30" s="97"/>
      <c r="R30" s="97"/>
    </row>
    <row r="31" spans="2:18" ht="18.45" customHeight="1" x14ac:dyDescent="0.45">
      <c r="B31" s="81" t="s">
        <v>54</v>
      </c>
    </row>
  </sheetData>
  <mergeCells count="11">
    <mergeCell ref="O2:P3"/>
    <mergeCell ref="Q2:R3"/>
    <mergeCell ref="N29:R29"/>
    <mergeCell ref="N30:R30"/>
    <mergeCell ref="C2:D3"/>
    <mergeCell ref="E2:H2"/>
    <mergeCell ref="E3:F3"/>
    <mergeCell ref="G3:H3"/>
    <mergeCell ref="I2:L2"/>
    <mergeCell ref="I3:J3"/>
    <mergeCell ref="K3:L3"/>
  </mergeCells>
  <phoneticPr fontId="2"/>
  <hyperlinks>
    <hyperlink ref="B31" r:id="rId1" xr:uid="{D7851637-0358-4261-B643-838E56F850BC}"/>
  </hyperlinks>
  <pageMargins left="0.59055118110236227" right="0.59055118110236227" top="0.19685039370078741" bottom="0.19685039370078741" header="0.31496062992125984" footer="0.31496062992125984"/>
  <pageSetup paperSize="9" orientation="landscape" horizontalDpi="360" verticalDpi="36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AC2B0B-8133-43C6-A3BC-691EDA8FE27F}">
  <dimension ref="B1:P32"/>
  <sheetViews>
    <sheetView zoomScale="75" zoomScaleNormal="75" workbookViewId="0">
      <selection activeCell="H25" sqref="H25"/>
    </sheetView>
  </sheetViews>
  <sheetFormatPr defaultRowHeight="19.95" customHeight="1" x14ac:dyDescent="0.45"/>
  <cols>
    <col min="1" max="1" width="1.69921875" style="63" customWidth="1"/>
    <col min="2" max="2" width="11.796875" style="63" bestFit="1" customWidth="1"/>
    <col min="3" max="8" width="14.69921875" style="63" customWidth="1"/>
    <col min="9" max="9" width="8.8984375" style="63" bestFit="1" customWidth="1"/>
    <col min="10" max="10" width="12.59765625" style="63" bestFit="1" customWidth="1"/>
    <col min="11" max="11" width="9.8984375" style="63" bestFit="1" customWidth="1"/>
    <col min="12" max="12" width="12.796875" style="63" bestFit="1" customWidth="1"/>
    <col min="13" max="13" width="13" style="63" bestFit="1" customWidth="1"/>
    <col min="14" max="14" width="9.8984375" style="63" bestFit="1" customWidth="1"/>
    <col min="15" max="15" width="13" style="63" bestFit="1" customWidth="1"/>
    <col min="16" max="16" width="8.8984375" style="63" bestFit="1" customWidth="1"/>
    <col min="17" max="16384" width="8.796875" style="63"/>
  </cols>
  <sheetData>
    <row r="1" spans="2:16" ht="19.95" customHeight="1" thickBot="1" x14ac:dyDescent="0.5">
      <c r="B1" s="1" t="s">
        <v>51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9.95" customHeight="1" thickBot="1" x14ac:dyDescent="0.5">
      <c r="B2" s="26"/>
      <c r="C2" s="101" t="s">
        <v>36</v>
      </c>
      <c r="D2" s="102"/>
      <c r="E2" s="105"/>
      <c r="F2" s="101" t="s">
        <v>35</v>
      </c>
      <c r="G2" s="102"/>
      <c r="H2" s="103"/>
      <c r="I2" s="99" t="s">
        <v>52</v>
      </c>
    </row>
    <row r="3" spans="2:16" ht="19.95" customHeight="1" thickBot="1" x14ac:dyDescent="0.5">
      <c r="B3" s="78"/>
      <c r="C3" s="79" t="s">
        <v>53</v>
      </c>
      <c r="D3" s="80" t="s">
        <v>25</v>
      </c>
      <c r="E3" s="80" t="s">
        <v>26</v>
      </c>
      <c r="F3" s="79" t="s">
        <v>53</v>
      </c>
      <c r="G3" s="80" t="s">
        <v>25</v>
      </c>
      <c r="H3" s="80" t="s">
        <v>26</v>
      </c>
      <c r="I3" s="100"/>
    </row>
    <row r="4" spans="2:16" ht="19.95" customHeight="1" thickBot="1" x14ac:dyDescent="0.5">
      <c r="B4" s="72" t="s">
        <v>32</v>
      </c>
      <c r="C4" s="76" t="s">
        <v>16</v>
      </c>
      <c r="D4" s="64" t="s">
        <v>16</v>
      </c>
      <c r="E4" s="67" t="s">
        <v>16</v>
      </c>
      <c r="F4" s="64" t="s">
        <v>16</v>
      </c>
      <c r="G4" s="64" t="s">
        <v>16</v>
      </c>
      <c r="H4" s="64" t="s">
        <v>16</v>
      </c>
      <c r="I4" s="67" t="s">
        <v>16</v>
      </c>
    </row>
    <row r="5" spans="2:16" ht="19.95" customHeight="1" thickBot="1" x14ac:dyDescent="0.5">
      <c r="B5" s="72" t="s">
        <v>27</v>
      </c>
      <c r="C5" s="74">
        <v>5650845</v>
      </c>
      <c r="D5" s="65">
        <v>867048</v>
      </c>
      <c r="E5" s="77">
        <v>6517894</v>
      </c>
      <c r="F5" s="65">
        <v>5685017</v>
      </c>
      <c r="G5" s="65">
        <v>638883</v>
      </c>
      <c r="H5" s="65">
        <v>6323901</v>
      </c>
      <c r="I5" s="68">
        <f>H5/E5</f>
        <v>0.9702368587154071</v>
      </c>
    </row>
    <row r="6" spans="2:16" ht="19.95" customHeight="1" thickBot="1" x14ac:dyDescent="0.5">
      <c r="B6" s="72" t="s">
        <v>28</v>
      </c>
      <c r="C6" s="74">
        <v>2475760</v>
      </c>
      <c r="D6" s="65">
        <v>325938</v>
      </c>
      <c r="E6" s="77">
        <v>2801698</v>
      </c>
      <c r="F6" s="65">
        <v>2533366</v>
      </c>
      <c r="G6" s="65">
        <v>328490</v>
      </c>
      <c r="H6" s="65">
        <v>2861856</v>
      </c>
      <c r="I6" s="68">
        <f>H6/E6</f>
        <v>1.0214719787785835</v>
      </c>
    </row>
    <row r="7" spans="2:16" ht="19.95" customHeight="1" thickBot="1" x14ac:dyDescent="0.5">
      <c r="B7" s="72" t="s">
        <v>29</v>
      </c>
      <c r="C7" s="74">
        <v>3007266</v>
      </c>
      <c r="D7" s="65">
        <v>226654</v>
      </c>
      <c r="E7" s="77">
        <v>3233920</v>
      </c>
      <c r="F7" s="65">
        <v>3118132</v>
      </c>
      <c r="G7" s="65">
        <v>310747</v>
      </c>
      <c r="H7" s="65">
        <v>3428879</v>
      </c>
      <c r="I7" s="68">
        <f>H7/E7</f>
        <v>1.0602856595092025</v>
      </c>
    </row>
    <row r="8" spans="2:16" ht="19.95" customHeight="1" thickBot="1" x14ac:dyDescent="0.5">
      <c r="B8" s="72" t="s">
        <v>30</v>
      </c>
      <c r="C8" s="74">
        <v>2422138</v>
      </c>
      <c r="D8" s="65">
        <v>289415</v>
      </c>
      <c r="E8" s="77">
        <v>2711553</v>
      </c>
      <c r="F8" s="65">
        <v>2444423</v>
      </c>
      <c r="G8" s="65">
        <v>294932</v>
      </c>
      <c r="H8" s="65">
        <v>2739356</v>
      </c>
      <c r="I8" s="68">
        <f>H8/E8</f>
        <v>1.0102535336760889</v>
      </c>
    </row>
    <row r="9" spans="2:16" ht="19.95" customHeight="1" thickBot="1" x14ac:dyDescent="0.5">
      <c r="B9" s="72" t="s">
        <v>33</v>
      </c>
      <c r="C9" s="74">
        <v>2095359</v>
      </c>
      <c r="D9" s="65">
        <v>259497</v>
      </c>
      <c r="E9" s="77">
        <v>2354856</v>
      </c>
      <c r="F9" s="65">
        <v>2142328</v>
      </c>
      <c r="G9" s="65">
        <v>240038</v>
      </c>
      <c r="H9" s="65">
        <v>2382366</v>
      </c>
      <c r="I9" s="68">
        <f>H9/E9</f>
        <v>1.0116822429906542</v>
      </c>
    </row>
    <row r="10" spans="2:16" ht="19.95" customHeight="1" thickBot="1" x14ac:dyDescent="0.5">
      <c r="B10" s="73" t="s">
        <v>31</v>
      </c>
      <c r="C10" s="24" t="s">
        <v>16</v>
      </c>
      <c r="D10" s="69" t="s">
        <v>16</v>
      </c>
      <c r="E10" s="25" t="s">
        <v>16</v>
      </c>
      <c r="F10" s="69" t="s">
        <v>16</v>
      </c>
      <c r="G10" s="69" t="s">
        <v>16</v>
      </c>
      <c r="H10" s="69" t="s">
        <v>16</v>
      </c>
      <c r="I10" s="25" t="s">
        <v>16</v>
      </c>
    </row>
    <row r="11" spans="2:16" ht="19.95" customHeight="1" x14ac:dyDescent="0.45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2:16" ht="19.95" customHeight="1" thickBot="1" x14ac:dyDescent="0.5">
      <c r="B12" s="1" t="s">
        <v>50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6" ht="19.95" customHeight="1" thickBot="1" x14ac:dyDescent="0.5">
      <c r="B13" s="26"/>
      <c r="C13" s="101" t="s">
        <v>36</v>
      </c>
      <c r="D13" s="102"/>
      <c r="E13" s="103"/>
      <c r="F13" s="104" t="s">
        <v>35</v>
      </c>
      <c r="G13" s="102"/>
      <c r="H13" s="103"/>
      <c r="I13" s="99" t="s">
        <v>52</v>
      </c>
      <c r="J13" s="1"/>
      <c r="K13" s="1"/>
      <c r="L13" s="1"/>
      <c r="M13" s="1"/>
      <c r="N13" s="1"/>
      <c r="O13" s="1"/>
      <c r="P13" s="1"/>
    </row>
    <row r="14" spans="2:16" ht="19.95" customHeight="1" thickBot="1" x14ac:dyDescent="0.5">
      <c r="B14" s="78"/>
      <c r="C14" s="79" t="s">
        <v>53</v>
      </c>
      <c r="D14" s="80" t="s">
        <v>25</v>
      </c>
      <c r="E14" s="80" t="s">
        <v>26</v>
      </c>
      <c r="F14" s="79" t="s">
        <v>53</v>
      </c>
      <c r="G14" s="80" t="s">
        <v>25</v>
      </c>
      <c r="H14" s="80" t="s">
        <v>26</v>
      </c>
      <c r="I14" s="100"/>
      <c r="J14" s="1"/>
      <c r="K14" s="1"/>
      <c r="L14" s="1"/>
      <c r="M14" s="1"/>
      <c r="N14" s="1"/>
      <c r="O14" s="1"/>
      <c r="P14" s="1"/>
    </row>
    <row r="15" spans="2:16" ht="19.95" customHeight="1" thickBot="1" x14ac:dyDescent="0.5">
      <c r="B15" s="72" t="s">
        <v>32</v>
      </c>
      <c r="C15" s="74">
        <v>14142148</v>
      </c>
      <c r="D15" s="65">
        <v>18240</v>
      </c>
      <c r="E15" s="66">
        <v>14160388</v>
      </c>
      <c r="F15" s="66">
        <v>14280047</v>
      </c>
      <c r="G15" s="66">
        <v>17622</v>
      </c>
      <c r="H15" s="66">
        <v>14297669</v>
      </c>
      <c r="I15" s="68">
        <f t="shared" ref="I15:I21" si="0">H15/E15</f>
        <v>1.0096947202294175</v>
      </c>
      <c r="J15" s="1"/>
      <c r="K15" s="1"/>
      <c r="L15" s="1"/>
      <c r="M15" s="1"/>
      <c r="N15" s="1"/>
      <c r="O15" s="1"/>
      <c r="P15" s="1"/>
    </row>
    <row r="16" spans="2:16" ht="19.95" customHeight="1" thickBot="1" x14ac:dyDescent="0.5">
      <c r="B16" s="72" t="s">
        <v>27</v>
      </c>
      <c r="C16" s="74">
        <v>5370142</v>
      </c>
      <c r="D16" s="65">
        <v>144460</v>
      </c>
      <c r="E16" s="65">
        <v>5514602</v>
      </c>
      <c r="F16" s="65">
        <v>5539876</v>
      </c>
      <c r="G16" s="65">
        <v>102430</v>
      </c>
      <c r="H16" s="65">
        <v>5642306</v>
      </c>
      <c r="I16" s="68">
        <f t="shared" si="0"/>
        <v>1.0231574282241946</v>
      </c>
      <c r="J16" s="1"/>
      <c r="K16" s="1"/>
      <c r="L16" s="1"/>
      <c r="M16" s="1"/>
      <c r="N16" s="1"/>
      <c r="O16" s="1"/>
      <c r="P16" s="1"/>
    </row>
    <row r="17" spans="2:16" ht="19.95" customHeight="1" thickBot="1" x14ac:dyDescent="0.5">
      <c r="B17" s="72" t="s">
        <v>28</v>
      </c>
      <c r="C17" s="74">
        <v>2558411</v>
      </c>
      <c r="D17" s="65">
        <v>364604</v>
      </c>
      <c r="E17" s="65">
        <v>2923015</v>
      </c>
      <c r="F17" s="65">
        <v>2623518</v>
      </c>
      <c r="G17" s="65">
        <v>376990</v>
      </c>
      <c r="H17" s="65">
        <v>3000508</v>
      </c>
      <c r="I17" s="68">
        <f t="shared" si="0"/>
        <v>1.0265113247793802</v>
      </c>
      <c r="J17" s="1"/>
      <c r="K17" s="1"/>
      <c r="L17" s="1"/>
      <c r="M17" s="1"/>
      <c r="N17" s="1"/>
      <c r="O17" s="1"/>
      <c r="P17" s="1"/>
    </row>
    <row r="18" spans="2:16" ht="19.95" customHeight="1" thickBot="1" x14ac:dyDescent="0.5">
      <c r="B18" s="72" t="s">
        <v>29</v>
      </c>
      <c r="C18" s="74">
        <v>3586488</v>
      </c>
      <c r="D18" s="65">
        <v>376143</v>
      </c>
      <c r="E18" s="65">
        <v>3962631</v>
      </c>
      <c r="F18" s="65">
        <v>3751057</v>
      </c>
      <c r="G18" s="65">
        <v>378631</v>
      </c>
      <c r="H18" s="65">
        <v>4129688</v>
      </c>
      <c r="I18" s="68">
        <f t="shared" si="0"/>
        <v>1.0421581015239623</v>
      </c>
      <c r="J18" s="1"/>
      <c r="K18" s="1"/>
      <c r="L18" s="1"/>
      <c r="M18" s="1"/>
      <c r="N18" s="1"/>
      <c r="O18" s="1"/>
      <c r="P18" s="1"/>
    </row>
    <row r="19" spans="2:16" ht="19.95" customHeight="1" thickBot="1" x14ac:dyDescent="0.5">
      <c r="B19" s="72" t="s">
        <v>30</v>
      </c>
      <c r="C19" s="74">
        <v>2245321</v>
      </c>
      <c r="D19" s="65">
        <v>254102</v>
      </c>
      <c r="E19" s="65">
        <v>2499423</v>
      </c>
      <c r="F19" s="65">
        <v>2282764</v>
      </c>
      <c r="G19" s="65">
        <v>260382</v>
      </c>
      <c r="H19" s="65">
        <v>2543146</v>
      </c>
      <c r="I19" s="68">
        <f t="shared" si="0"/>
        <v>1.0174932374392009</v>
      </c>
      <c r="J19" s="1"/>
      <c r="K19" s="1"/>
      <c r="L19" s="1"/>
      <c r="M19" s="1"/>
      <c r="N19" s="1"/>
      <c r="O19" s="1"/>
      <c r="P19" s="1"/>
    </row>
    <row r="20" spans="2:16" ht="19.95" customHeight="1" thickBot="1" x14ac:dyDescent="0.5">
      <c r="B20" s="73" t="s">
        <v>33</v>
      </c>
      <c r="C20" s="74">
        <v>1834103</v>
      </c>
      <c r="D20" s="65">
        <v>173967</v>
      </c>
      <c r="E20" s="65">
        <v>2008070</v>
      </c>
      <c r="F20" s="65">
        <v>1906694</v>
      </c>
      <c r="G20" s="65">
        <v>182840</v>
      </c>
      <c r="H20" s="65">
        <v>2089534</v>
      </c>
      <c r="I20" s="68">
        <f t="shared" si="0"/>
        <v>1.0405683068817322</v>
      </c>
      <c r="J20" s="1"/>
      <c r="K20" s="1"/>
      <c r="L20" s="1"/>
      <c r="M20" s="1"/>
      <c r="N20" s="1"/>
      <c r="O20" s="1"/>
      <c r="P20" s="1"/>
    </row>
    <row r="21" spans="2:16" ht="19.95" customHeight="1" thickBot="1" x14ac:dyDescent="0.5">
      <c r="B21" s="73" t="s">
        <v>31</v>
      </c>
      <c r="C21" s="75">
        <v>3653915</v>
      </c>
      <c r="D21" s="70">
        <v>19560</v>
      </c>
      <c r="E21" s="70">
        <v>3673475</v>
      </c>
      <c r="F21" s="70">
        <v>3713286</v>
      </c>
      <c r="G21" s="70">
        <v>19967</v>
      </c>
      <c r="H21" s="70">
        <v>3733253</v>
      </c>
      <c r="I21" s="71">
        <f t="shared" si="0"/>
        <v>1.0162728751386629</v>
      </c>
      <c r="J21" s="1"/>
      <c r="K21" s="1"/>
      <c r="L21" s="1"/>
      <c r="M21" s="1"/>
      <c r="N21" s="1"/>
      <c r="O21" s="1"/>
      <c r="P21" s="1"/>
    </row>
    <row r="22" spans="2:16" ht="19.95" customHeight="1" x14ac:dyDescent="0.45">
      <c r="B22" s="1" t="s">
        <v>42</v>
      </c>
      <c r="I22" s="1"/>
      <c r="J22" s="1"/>
      <c r="K22" s="1"/>
      <c r="L22" s="1"/>
      <c r="M22" s="1"/>
      <c r="N22" s="1"/>
      <c r="O22" s="1"/>
      <c r="P22" s="1"/>
    </row>
    <row r="23" spans="2:16" ht="19.95" customHeight="1" x14ac:dyDescent="0.45">
      <c r="B23" s="1" t="s">
        <v>34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19.95" customHeight="1" x14ac:dyDescent="0.45">
      <c r="B24" s="81" t="s">
        <v>54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ht="19.95" customHeight="1" x14ac:dyDescent="0.4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ht="19.95" customHeight="1" x14ac:dyDescent="0.4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2:16" ht="19.95" customHeight="1" x14ac:dyDescent="0.45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2:16" ht="19.95" customHeight="1" x14ac:dyDescent="0.45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2:16" ht="19.95" customHeight="1" x14ac:dyDescent="0.45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2:16" ht="19.95" customHeight="1" x14ac:dyDescent="0.4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2:16" ht="19.95" customHeight="1" x14ac:dyDescent="0.4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2:16" ht="19.95" customHeight="1" x14ac:dyDescent="0.4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</sheetData>
  <mergeCells count="6">
    <mergeCell ref="I13:I14"/>
    <mergeCell ref="I2:I3"/>
    <mergeCell ref="C13:E13"/>
    <mergeCell ref="F13:H13"/>
    <mergeCell ref="C2:E2"/>
    <mergeCell ref="F2:H2"/>
  </mergeCells>
  <phoneticPr fontId="2"/>
  <hyperlinks>
    <hyperlink ref="B24" r:id="rId1" xr:uid="{DBF368AE-CE9E-41AF-9CCE-73914056E965}"/>
  </hyperlinks>
  <printOptions horizontalCentered="1" verticalCentered="1"/>
  <pageMargins left="0.39370078740157483" right="0.39370078740157483" top="0.39370078740157483" bottom="0.39370078740157483" header="0.31496062992125984" footer="0.31496062992125984"/>
  <pageSetup paperSize="9" orientation="landscape" horizontalDpi="360" verticalDpi="36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①損益状況</vt:lpstr>
      <vt:lpstr>②損益状況（最頻値）</vt:lpstr>
      <vt:lpstr>③職種別給与</vt:lpstr>
      <vt:lpstr>①損益状況!Print_Area</vt:lpstr>
      <vt:lpstr>'②損益状況（最頻値）'!Print_Area</vt:lpstr>
      <vt:lpstr>③職種別給与!Print_Area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AIR</dc:creator>
  <cp:lastModifiedBy>片山祐姫</cp:lastModifiedBy>
  <cp:lastPrinted>2020-05-31T05:08:20Z</cp:lastPrinted>
  <dcterms:created xsi:type="dcterms:W3CDTF">2020-05-30T13:16:57Z</dcterms:created>
  <dcterms:modified xsi:type="dcterms:W3CDTF">2020-05-31T12:25:58Z</dcterms:modified>
</cp:coreProperties>
</file>